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 activeTab="2"/>
  </bookViews>
  <sheets>
    <sheet name="List" sheetId="1" r:id="rId1"/>
    <sheet name="SQUADS" sheetId="3" r:id="rId2"/>
    <sheet name="teams" sheetId="4" r:id="rId3"/>
    <sheet name="Emails Only" sheetId="2" r:id="rId4"/>
  </sheets>
  <definedNames>
    <definedName name="_xlnm._FilterDatabase" localSheetId="3" hidden="1">'Emails Only'!$A$1:$D$92</definedName>
    <definedName name="_xlnm._FilterDatabase" localSheetId="0" hidden="1">List!$A$4:$N$83</definedName>
    <definedName name="_xlnm.Print_Titles" localSheetId="0">List!$1:$4</definedName>
  </definedNames>
  <calcPr calcId="152511"/>
</workbook>
</file>

<file path=xl/calcChain.xml><?xml version="1.0" encoding="utf-8"?>
<calcChain xmlns="http://schemas.openxmlformats.org/spreadsheetml/2006/main">
  <c r="D33" i="4" l="1"/>
  <c r="A33" i="4"/>
  <c r="F32" i="3" l="1"/>
  <c r="F60" i="3"/>
  <c r="M29" i="3"/>
  <c r="M35" i="3"/>
  <c r="M14" i="3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92" i="2"/>
  <c r="C103" i="1"/>
  <c r="F87" i="1"/>
  <c r="H87" i="1"/>
  <c r="G87" i="1"/>
  <c r="C85" i="1"/>
  <c r="C87" i="1"/>
  <c r="C88" i="1"/>
  <c r="C86" i="1"/>
  <c r="C90" i="1"/>
</calcChain>
</file>

<file path=xl/comments1.xml><?xml version="1.0" encoding="utf-8"?>
<comments xmlns="http://schemas.openxmlformats.org/spreadsheetml/2006/main">
  <authors>
    <author>Marty Christensen</author>
  </authors>
  <commentList>
    <comment ref="I76" authorId="0">
      <text>
        <r>
          <rPr>
            <b/>
            <sz val="9"/>
            <color indexed="81"/>
            <rFont val="Tahoma"/>
            <family val="2"/>
          </rPr>
          <t>Marty Christensen:</t>
        </r>
        <r>
          <rPr>
            <sz val="9"/>
            <color indexed="81"/>
            <rFont val="Tahoma"/>
            <family val="2"/>
          </rPr>
          <t xml:space="preserve">
This is Edwards mobile number</t>
        </r>
      </text>
    </comment>
  </commentList>
</comments>
</file>

<file path=xl/sharedStrings.xml><?xml version="1.0" encoding="utf-8"?>
<sst xmlns="http://schemas.openxmlformats.org/spreadsheetml/2006/main" count="1338" uniqueCount="526">
  <si>
    <t>Family Name</t>
  </si>
  <si>
    <t>First Name</t>
  </si>
  <si>
    <t>Year of Birth</t>
  </si>
  <si>
    <t>Ahearn</t>
  </si>
  <si>
    <t>Jonah</t>
  </si>
  <si>
    <t>Baensch</t>
  </si>
  <si>
    <t>Thomas</t>
  </si>
  <si>
    <t>Beattie</t>
  </si>
  <si>
    <t>Nicholas</t>
  </si>
  <si>
    <t>Benson</t>
  </si>
  <si>
    <t>Harry</t>
  </si>
  <si>
    <t>Blackley</t>
  </si>
  <si>
    <t>Xavier</t>
  </si>
  <si>
    <t>Blood</t>
  </si>
  <si>
    <t>Jack</t>
  </si>
  <si>
    <t>Bolger</t>
  </si>
  <si>
    <t>Matthew</t>
  </si>
  <si>
    <t>Brice</t>
  </si>
  <si>
    <t>Patrick</t>
  </si>
  <si>
    <t>Cann</t>
  </si>
  <si>
    <t>William</t>
  </si>
  <si>
    <t>Chafer</t>
  </si>
  <si>
    <t>Mitchell</t>
  </si>
  <si>
    <t>Conway</t>
  </si>
  <si>
    <t>Sam</t>
  </si>
  <si>
    <t>Darcy</t>
  </si>
  <si>
    <t>Oliver</t>
  </si>
  <si>
    <t>Denison</t>
  </si>
  <si>
    <t>Fletcher</t>
  </si>
  <si>
    <t>Douglas</t>
  </si>
  <si>
    <t>Dowling</t>
  </si>
  <si>
    <t>Egan</t>
  </si>
  <si>
    <t>Richard</t>
  </si>
  <si>
    <t>Foley</t>
  </si>
  <si>
    <t>Tom</t>
  </si>
  <si>
    <t>Fraser</t>
  </si>
  <si>
    <t>Mason</t>
  </si>
  <si>
    <t>Frichot</t>
  </si>
  <si>
    <t>Joshua</t>
  </si>
  <si>
    <t>Griffiths</t>
  </si>
  <si>
    <t>Joe</t>
  </si>
  <si>
    <t>Hare-Zen</t>
  </si>
  <si>
    <t>Dexter</t>
  </si>
  <si>
    <t>Heard</t>
  </si>
  <si>
    <t>Mackenzie</t>
  </si>
  <si>
    <t>Henderson</t>
  </si>
  <si>
    <t>Henry</t>
  </si>
  <si>
    <t>Luke</t>
  </si>
  <si>
    <t>Darby</t>
  </si>
  <si>
    <t>James</t>
  </si>
  <si>
    <t>Hosking</t>
  </si>
  <si>
    <t>Lochie</t>
  </si>
  <si>
    <t>Cooper</t>
  </si>
  <si>
    <t>Hovey</t>
  </si>
  <si>
    <t>Benjamin</t>
  </si>
  <si>
    <t>Kelly</t>
  </si>
  <si>
    <t>Angus</t>
  </si>
  <si>
    <t>Killen</t>
  </si>
  <si>
    <t>Kol</t>
  </si>
  <si>
    <t>Peterson</t>
  </si>
  <si>
    <t>Krippner</t>
  </si>
  <si>
    <t>Charlie</t>
  </si>
  <si>
    <t>Lay</t>
  </si>
  <si>
    <t>Joel</t>
  </si>
  <si>
    <t>Mitch</t>
  </si>
  <si>
    <t>Ling</t>
  </si>
  <si>
    <t>Harrison</t>
  </si>
  <si>
    <t>Lyons</t>
  </si>
  <si>
    <t>Maishman</t>
  </si>
  <si>
    <t>Nick</t>
  </si>
  <si>
    <t>McGough</t>
  </si>
  <si>
    <t>Callum</t>
  </si>
  <si>
    <t>McMahon</t>
  </si>
  <si>
    <t>Isaac</t>
  </si>
  <si>
    <t>Joseph</t>
  </si>
  <si>
    <t>Logan</t>
  </si>
  <si>
    <t>Morwood</t>
  </si>
  <si>
    <t>Lachlan</t>
  </si>
  <si>
    <t>O'Brien Henderson</t>
  </si>
  <si>
    <t>O'Callaghan</t>
  </si>
  <si>
    <t>O'Connor</t>
  </si>
  <si>
    <t>Orford</t>
  </si>
  <si>
    <t>Finnigan</t>
  </si>
  <si>
    <t>Parrot</t>
  </si>
  <si>
    <t>Radalj</t>
  </si>
  <si>
    <t>Rory</t>
  </si>
  <si>
    <t>Radcliffe</t>
  </si>
  <si>
    <t>Raimondo</t>
  </si>
  <si>
    <t>Ben</t>
  </si>
  <si>
    <t>Rimmer</t>
  </si>
  <si>
    <t>Michael</t>
  </si>
  <si>
    <t>Robertson</t>
  </si>
  <si>
    <t>Declan</t>
  </si>
  <si>
    <t>Ryan</t>
  </si>
  <si>
    <t>Harvey</t>
  </si>
  <si>
    <t>Schilder</t>
  </si>
  <si>
    <t>Scott</t>
  </si>
  <si>
    <t>Shine</t>
  </si>
  <si>
    <t>Soraghan</t>
  </si>
  <si>
    <t>Stahl</t>
  </si>
  <si>
    <t>Jackson</t>
  </si>
  <si>
    <t>Stewart</t>
  </si>
  <si>
    <t>Leigh</t>
  </si>
  <si>
    <t>Stokie</t>
  </si>
  <si>
    <t>Sweeney</t>
  </si>
  <si>
    <t>Aiden</t>
  </si>
  <si>
    <t>Taylor</t>
  </si>
  <si>
    <t>Paddy</t>
  </si>
  <si>
    <t>Tomicic</t>
  </si>
  <si>
    <t>Jayson</t>
  </si>
  <si>
    <t>Tomlinson</t>
  </si>
  <si>
    <t>Seth</t>
  </si>
  <si>
    <t>Wilkens</t>
  </si>
  <si>
    <t>Sheldon</t>
  </si>
  <si>
    <t>Williams</t>
  </si>
  <si>
    <t>Jesse</t>
  </si>
  <si>
    <t>Zula</t>
  </si>
  <si>
    <t>Zac</t>
  </si>
  <si>
    <t>rob.kelly@defence.gov.au</t>
  </si>
  <si>
    <t>Robert</t>
  </si>
  <si>
    <t>troymitchell24@optusnet.com.au</t>
  </si>
  <si>
    <t>Troy</t>
  </si>
  <si>
    <t>rmitchell17@bigpond.com</t>
  </si>
  <si>
    <t>Russell</t>
  </si>
  <si>
    <t>dcscott2@bigpond.com</t>
  </si>
  <si>
    <t>Dale</t>
  </si>
  <si>
    <t>Sharon</t>
  </si>
  <si>
    <t>family.beattie@gmail.com</t>
  </si>
  <si>
    <t>Darren</t>
  </si>
  <si>
    <t>rblackley@crcmelton.com.au</t>
  </si>
  <si>
    <t>kblood@bigpond.net.au</t>
  </si>
  <si>
    <t>Kate</t>
  </si>
  <si>
    <t>newkit@bemail.com.au</t>
  </si>
  <si>
    <t>rohanc@ncable.net.au</t>
  </si>
  <si>
    <t>Rohan</t>
  </si>
  <si>
    <t>olliedarcy@bigpond.com</t>
  </si>
  <si>
    <t>Sandra</t>
  </si>
  <si>
    <t>sandra.darcy@bigpond.com</t>
  </si>
  <si>
    <t>dowling.catherine.m@edumail.vic.gov.au</t>
  </si>
  <si>
    <t>Craig</t>
  </si>
  <si>
    <t>craig.a.dowling@team.telstra.com</t>
  </si>
  <si>
    <t>foleth411@sjcgeelong.vic.edu.au</t>
  </si>
  <si>
    <t>Dan</t>
  </si>
  <si>
    <t>dan.foley66@bigpond.com.au</t>
  </si>
  <si>
    <t>hare.zen@bigpond.com</t>
  </si>
  <si>
    <t>dzen@csr.com.au</t>
  </si>
  <si>
    <t>this.is.macka@gmail.com</t>
  </si>
  <si>
    <t>Nat</t>
  </si>
  <si>
    <t>nheard@ccsbelmont.com.au</t>
  </si>
  <si>
    <t>allison.3220@gmail.com</t>
  </si>
  <si>
    <t>Allison</t>
  </si>
  <si>
    <t>brendanhenrydesign1@gmail.com</t>
  </si>
  <si>
    <t>Brendan</t>
  </si>
  <si>
    <t>ashley.rosalie@optusnet.com.au</t>
  </si>
  <si>
    <t>Ashley</t>
  </si>
  <si>
    <t>ashleyk@saunderskillen.com.au</t>
  </si>
  <si>
    <t>marisa.jkol@gmail.com</t>
  </si>
  <si>
    <t xml:space="preserve">Michael </t>
  </si>
  <si>
    <t>michael.kol@elgas.com.au</t>
  </si>
  <si>
    <t>guy.krippner@gmail.com</t>
  </si>
  <si>
    <t>Guy</t>
  </si>
  <si>
    <t>maish@bigpond.net.au</t>
  </si>
  <si>
    <t>Tim</t>
  </si>
  <si>
    <t>tim.maishman@godfreyhirst.com</t>
  </si>
  <si>
    <t>anniemc63@hotmail.com</t>
  </si>
  <si>
    <t xml:space="preserve">John </t>
  </si>
  <si>
    <t>pjt@pjtmotors.com.au</t>
  </si>
  <si>
    <t>sam-tim@bigpond.com</t>
  </si>
  <si>
    <t>damienandlyndy@bigpond.com</t>
  </si>
  <si>
    <t>Damien</t>
  </si>
  <si>
    <t>mmorwood@optusnet.com.au</t>
  </si>
  <si>
    <t>Lisa</t>
  </si>
  <si>
    <t>lkmorwood@gmail.com</t>
  </si>
  <si>
    <t>patrickgoconnor@gmail.com</t>
  </si>
  <si>
    <t>orford5@optusnet.com.au</t>
  </si>
  <si>
    <t xml:space="preserve">Neil </t>
  </si>
  <si>
    <t>Jenniferparrot.au@gmail.com</t>
  </si>
  <si>
    <t>Jenny</t>
  </si>
  <si>
    <t>remi.darby@bigpond.com</t>
  </si>
  <si>
    <t xml:space="preserve">Andrew </t>
  </si>
  <si>
    <t>lrobinson@smgeelong.catholic.edu.au</t>
  </si>
  <si>
    <t>Lynne</t>
  </si>
  <si>
    <t>david@ivystreet.com.au</t>
  </si>
  <si>
    <t>David</t>
  </si>
  <si>
    <t>donna.stokie@bigpond.com</t>
  </si>
  <si>
    <t>james.stokie@target.com.au</t>
  </si>
  <si>
    <t>seth.tomlinson@sdp.sedagroup.com.au</t>
  </si>
  <si>
    <t>Deborah</t>
  </si>
  <si>
    <t>susan.wilkens@live.com</t>
  </si>
  <si>
    <t>Susan</t>
  </si>
  <si>
    <t>SMFC COLTS LIST - SEASON 2016</t>
  </si>
  <si>
    <t>sent by Scott H on 12/11/2015</t>
  </si>
  <si>
    <t>Email 1</t>
  </si>
  <si>
    <t>Parent First Name</t>
  </si>
  <si>
    <t>Email 2</t>
  </si>
  <si>
    <t>Parent / Guardian 1 Mobile</t>
  </si>
  <si>
    <t>Parent / Guardian 2 Mobile</t>
  </si>
  <si>
    <t>Mobile No 3</t>
  </si>
  <si>
    <t>Lang</t>
  </si>
  <si>
    <t>Age at 01/01/2016</t>
  </si>
  <si>
    <t>College or Grammar</t>
  </si>
  <si>
    <t>Y</t>
  </si>
  <si>
    <t>New in 2016</t>
  </si>
  <si>
    <t>(0401) 038 367</t>
  </si>
  <si>
    <t>(0435) 127 639</t>
  </si>
  <si>
    <t>(0407) 102 300</t>
  </si>
  <si>
    <t>(0478) 315 779</t>
  </si>
  <si>
    <t>(0408) 178 815</t>
  </si>
  <si>
    <t>(0458) 329 744</t>
  </si>
  <si>
    <t>(0408) 223 233</t>
  </si>
  <si>
    <t>(0409) 232 178</t>
  </si>
  <si>
    <t>(0425) 761 105</t>
  </si>
  <si>
    <t>(0438) 212 328</t>
  </si>
  <si>
    <t>(0428) 299 234</t>
  </si>
  <si>
    <t>(0431) 187 787</t>
  </si>
  <si>
    <t>(0419) 980 058</t>
  </si>
  <si>
    <t>(0425) 774 420</t>
  </si>
  <si>
    <t>(0425) 795 144</t>
  </si>
  <si>
    <t>(0437) 010 830</t>
  </si>
  <si>
    <t>(0402) 158 063</t>
  </si>
  <si>
    <t>(0401) 987 883</t>
  </si>
  <si>
    <t>(0409) 212 650</t>
  </si>
  <si>
    <t>(0437) 037 038</t>
  </si>
  <si>
    <t>(0427) 502 851</t>
  </si>
  <si>
    <t>(0488) 710 697</t>
  </si>
  <si>
    <t>(0419) 133 219</t>
  </si>
  <si>
    <t>(0419) 004 625</t>
  </si>
  <si>
    <t>(0466) 005 494</t>
  </si>
  <si>
    <t>(0401) 280 490</t>
  </si>
  <si>
    <t>(0437) 524 398</t>
  </si>
  <si>
    <t>(0419) 570 725</t>
  </si>
  <si>
    <t>(0416) 291 596</t>
  </si>
  <si>
    <t>(0400) 532 243</t>
  </si>
  <si>
    <t>(0418) 129 084</t>
  </si>
  <si>
    <t>(0425) 463 861</t>
  </si>
  <si>
    <t>(0447) 199 508</t>
  </si>
  <si>
    <t>(0418) 519 612</t>
  </si>
  <si>
    <t>(0417) 099 460</t>
  </si>
  <si>
    <t>(0425) 792 286</t>
  </si>
  <si>
    <t>(0425) 873 887</t>
  </si>
  <si>
    <t>(0457) 360 188</t>
  </si>
  <si>
    <t>(0425) 200 882</t>
  </si>
  <si>
    <t>(0407) 445 590</t>
  </si>
  <si>
    <t>(0409) 405 017</t>
  </si>
  <si>
    <t>(0423) 386 651</t>
  </si>
  <si>
    <t>(0404) 477 301</t>
  </si>
  <si>
    <t>(0421) 827 331</t>
  </si>
  <si>
    <t>(0417) 322 455</t>
  </si>
  <si>
    <t>(0408) 233 573</t>
  </si>
  <si>
    <t>(0417) 361 953</t>
  </si>
  <si>
    <t>(0419) 891 376</t>
  </si>
  <si>
    <t>(0438) 054 707</t>
  </si>
  <si>
    <t>(0438) 007 841</t>
  </si>
  <si>
    <t>(0409) 476 768</t>
  </si>
  <si>
    <t>(0407) 849 282</t>
  </si>
  <si>
    <t>(0466) 279 569</t>
  </si>
  <si>
    <t>(0415) 811 885</t>
  </si>
  <si>
    <t>(0457) 507 202</t>
  </si>
  <si>
    <t>(0417) 350 181</t>
  </si>
  <si>
    <t>(0409) 964 159</t>
  </si>
  <si>
    <t>(0413) 951 007</t>
  </si>
  <si>
    <t>(0439) 893 787</t>
  </si>
  <si>
    <t>(0418) 314 632</t>
  </si>
  <si>
    <t>(0414) 894 402</t>
  </si>
  <si>
    <t>(0429) 411 572</t>
  </si>
  <si>
    <t>(0409) 939 138</t>
  </si>
  <si>
    <t>(0425) 718 094</t>
  </si>
  <si>
    <t>(0407) 006 705</t>
  </si>
  <si>
    <t>(0425) 758 887</t>
  </si>
  <si>
    <t>(0411) 356 911</t>
  </si>
  <si>
    <t>(0419) 381 137</t>
  </si>
  <si>
    <t>(0423) 415 074</t>
  </si>
  <si>
    <t>(0431) 348 014</t>
  </si>
  <si>
    <t>(0408) 053 258</t>
  </si>
  <si>
    <t>(0407) 721 433</t>
  </si>
  <si>
    <t>(0419) 331 810</t>
  </si>
  <si>
    <t>(0400) 774 934</t>
  </si>
  <si>
    <t>(0418) 962 197</t>
  </si>
  <si>
    <t>(0448) 437 100</t>
  </si>
  <si>
    <t>(0419) 133 282</t>
  </si>
  <si>
    <t>(0419) 515 694</t>
  </si>
  <si>
    <t>(0423) 775 285</t>
  </si>
  <si>
    <t>(0432) 492 172</t>
  </si>
  <si>
    <t>(0438) 000 402</t>
  </si>
  <si>
    <t>(0408) 581 986</t>
  </si>
  <si>
    <t>(0425) 848 755</t>
  </si>
  <si>
    <t>(0457) 532 731</t>
  </si>
  <si>
    <t>(0430) 286 190</t>
  </si>
  <si>
    <t>(0449) 873 886</t>
  </si>
  <si>
    <t>(0425) 708 493</t>
  </si>
  <si>
    <t>(0419) 000 634</t>
  </si>
  <si>
    <t>(0408) 311 169</t>
  </si>
  <si>
    <t>(0411) 094 360</t>
  </si>
  <si>
    <t>(0425) 766 576</t>
  </si>
  <si>
    <t>(0407) 865 390</t>
  </si>
  <si>
    <t>(0428) 834 837</t>
  </si>
  <si>
    <t>(0418) 285 725</t>
  </si>
  <si>
    <t>(0424) 290 922</t>
  </si>
  <si>
    <t>(0427) 412 064</t>
  </si>
  <si>
    <t>(0400) 324 228</t>
  </si>
  <si>
    <t>(0415) 076 366</t>
  </si>
  <si>
    <t>(0414) 415 654</t>
  </si>
  <si>
    <t>(0407) 213 329</t>
  </si>
  <si>
    <t>(0448) 149 643</t>
  </si>
  <si>
    <t>(0409) 938 573</t>
  </si>
  <si>
    <t>(0412) 580 426</t>
  </si>
  <si>
    <t>(0429) 191 408</t>
  </si>
  <si>
    <t>(0409) 939 442</t>
  </si>
  <si>
    <t>(0413) 133 616</t>
  </si>
  <si>
    <t>(0488) 344 325</t>
  </si>
  <si>
    <t>(0438) 356 901</t>
  </si>
  <si>
    <t>(0438) 766 823</t>
  </si>
  <si>
    <t>(0411) 642 541</t>
  </si>
  <si>
    <t>(0438) 779 728</t>
  </si>
  <si>
    <t>(0488) 488 100</t>
  </si>
  <si>
    <t/>
  </si>
  <si>
    <t>(0412) 150 232</t>
  </si>
  <si>
    <t>(0458) 714 808</t>
  </si>
  <si>
    <t>(0427) 328 564</t>
  </si>
  <si>
    <t>Falcons 
Pre-Season Squad</t>
  </si>
  <si>
    <t>ddahearn@bigpond.com</t>
  </si>
  <si>
    <t>d.ahearn@hotmail.com</t>
  </si>
  <si>
    <t>dbaensch@geelongcity.vic.gov.au</t>
  </si>
  <si>
    <t>bensoh@ignatius.vic.edu.au</t>
  </si>
  <si>
    <t>marktara@sunet.com.au</t>
  </si>
  <si>
    <t>schafer12@hotmail.com</t>
  </si>
  <si>
    <t>pmahoney@aapt.net.au</t>
  </si>
  <si>
    <t>pconway@geelongcollege.vic.edu.au</t>
  </si>
  <si>
    <t>karindadenison@gmail.com</t>
  </si>
  <si>
    <t>adm7@bigpond.com</t>
  </si>
  <si>
    <t>geelongot@bigpond.com</t>
  </si>
  <si>
    <t>denisegan11@hotmail.com</t>
  </si>
  <si>
    <t>miggaloo@live.com.au</t>
  </si>
  <si>
    <t>judyandjosh@hotmail.com</t>
  </si>
  <si>
    <t>llhenderson15@gmail.com</t>
  </si>
  <si>
    <t>michelle@kfcgeelong.com</t>
  </si>
  <si>
    <t>scott@kfcgeelong.com</t>
  </si>
  <si>
    <t>scott@kfcgeelong.com.au</t>
  </si>
  <si>
    <t>hoveysgeelong@bigpond.com</t>
  </si>
  <si>
    <t>harvey.lang@bigpond.com</t>
  </si>
  <si>
    <t>gla76210@bigpond.net.au</t>
  </si>
  <si>
    <t>gab@roderick.com.au</t>
  </si>
  <si>
    <t>netzlyons_38@hotmail.com</t>
  </si>
  <si>
    <t>matthewlyons99@hotmail.com</t>
  </si>
  <si>
    <t>megan2410@hotmail.com</t>
  </si>
  <si>
    <t>megan.evans@clonard.catholic.edu.au</t>
  </si>
  <si>
    <t>kevin.mcmahon@ndis.gov.au</t>
  </si>
  <si>
    <t>bridgehenderson@hotmail.com</t>
  </si>
  <si>
    <t>jbhenderson@hotmail.com</t>
  </si>
  <si>
    <t>bronocal@hotmail.com</t>
  </si>
  <si>
    <t>denisbron@hotmail.com</t>
  </si>
  <si>
    <t>penny4773@gmail.com</t>
  </si>
  <si>
    <t>darrelradcliffe@westnet.com.au</t>
  </si>
  <si>
    <t>jfr1@optusnet.com.au</t>
  </si>
  <si>
    <t>loretta.rimmer@gmail.com</t>
  </si>
  <si>
    <t>gerard.robertson@police.vic.gov.au</t>
  </si>
  <si>
    <t>grainnerobertson@yahoo.com.au</t>
  </si>
  <si>
    <t>amanda@smellies.com.au</t>
  </si>
  <si>
    <t>enquiries@smellies.com.au</t>
  </si>
  <si>
    <t>donnasoraghan@hotmail.com</t>
  </si>
  <si>
    <t>n.stahl@boundarybend.com</t>
  </si>
  <si>
    <t>bellsbeach3228@gmail.com</t>
  </si>
  <si>
    <t>janetlorne@bigpond.com</t>
  </si>
  <si>
    <t>michelle.tomicic@gmail.com</t>
  </si>
  <si>
    <t>mwilliams41@optusnet.com.au</t>
  </si>
  <si>
    <t>zacam@optusnet.com.au</t>
  </si>
  <si>
    <t>zacam@optusnet.com</t>
  </si>
  <si>
    <t>Kelly, Angus</t>
  </si>
  <si>
    <t>Mitchell, Harrison</t>
  </si>
  <si>
    <t>Mitchell, Sam</t>
  </si>
  <si>
    <t>Scott, Angus</t>
  </si>
  <si>
    <t>Beattie, Nicholas</t>
  </si>
  <si>
    <t>Blackley, Xavier</t>
  </si>
  <si>
    <t>Blood, Jack</t>
  </si>
  <si>
    <t>Bolger, Matthew</t>
  </si>
  <si>
    <t>Cann, William</t>
  </si>
  <si>
    <t>Darcy, Oliver</t>
  </si>
  <si>
    <t>Dowling, Patrick</t>
  </si>
  <si>
    <t>Foley, Tom</t>
  </si>
  <si>
    <t>Hare-Zen, Dexter</t>
  </si>
  <si>
    <t>Heard, Mackenzie</t>
  </si>
  <si>
    <t>Henry, Jack</t>
  </si>
  <si>
    <t>Henry, Luke</t>
  </si>
  <si>
    <t>Killen, Patrick</t>
  </si>
  <si>
    <t>Kol, Peterson</t>
  </si>
  <si>
    <t>Krippner, Benjamin</t>
  </si>
  <si>
    <t>Maishman, Nick</t>
  </si>
  <si>
    <t>McMahon, Isaac</t>
  </si>
  <si>
    <t>McMahon, Jack</t>
  </si>
  <si>
    <t>McMahon, Joseph</t>
  </si>
  <si>
    <t>Morwood, Lachlan</t>
  </si>
  <si>
    <t>Orford, Angus</t>
  </si>
  <si>
    <t>Parrot, Jack</t>
  </si>
  <si>
    <t>Schilder, Darby</t>
  </si>
  <si>
    <t>Shine, Mackenzie</t>
  </si>
  <si>
    <t>Stewart, Leigh</t>
  </si>
  <si>
    <t>Stokie, Lachlan</t>
  </si>
  <si>
    <t>Tomlinson, Seth</t>
  </si>
  <si>
    <t>Ahearn, Jonah</t>
  </si>
  <si>
    <t>Baensch, Thomas</t>
  </si>
  <si>
    <t>Benson, Harry</t>
  </si>
  <si>
    <t>Brice, Patrick</t>
  </si>
  <si>
    <t>Chafer, Mitchell</t>
  </si>
  <si>
    <t>Conway, Sam</t>
  </si>
  <si>
    <t>Denison, Fletcher</t>
  </si>
  <si>
    <t>Douglas, Thomas</t>
  </si>
  <si>
    <t>Egan, Richard</t>
  </si>
  <si>
    <t>Fraser, Mason</t>
  </si>
  <si>
    <t>Frichot, Joshua</t>
  </si>
  <si>
    <t>Henderson, Jack</t>
  </si>
  <si>
    <t>Hosking, Cooper</t>
  </si>
  <si>
    <t>Hosking, Lochie</t>
  </si>
  <si>
    <t>Hovey, Benjamin</t>
  </si>
  <si>
    <t>Lang, Charlie</t>
  </si>
  <si>
    <t>Lay, Joel</t>
  </si>
  <si>
    <t>Lay, Mitch</t>
  </si>
  <si>
    <t>Ling, Harrison</t>
  </si>
  <si>
    <t>Ling, Matthew</t>
  </si>
  <si>
    <t>McGough, Callum</t>
  </si>
  <si>
    <t>McMahon, Harry</t>
  </si>
  <si>
    <t>Mitchell, Logan</t>
  </si>
  <si>
    <t>O'Brien Henderson, Patrick</t>
  </si>
  <si>
    <t>O'Callaghan, Tom</t>
  </si>
  <si>
    <t>Orford, Finnigan</t>
  </si>
  <si>
    <t>Radalj, Rory</t>
  </si>
  <si>
    <t>Radcliffe, Lachlan</t>
  </si>
  <si>
    <t>Raimondo, Ben</t>
  </si>
  <si>
    <t>Rimmer, Michael</t>
  </si>
  <si>
    <t>Robertson, Declan</t>
  </si>
  <si>
    <t>Ryan, Harvey</t>
  </si>
  <si>
    <t>Stahl, Jackson</t>
  </si>
  <si>
    <t>Sweeney, Aiden</t>
  </si>
  <si>
    <t>Taylor, Paddy</t>
  </si>
  <si>
    <t>Williams, Jesse</t>
  </si>
  <si>
    <t>Zula, Zac</t>
  </si>
  <si>
    <t>Email Address</t>
  </si>
  <si>
    <t>Colts Player Name</t>
  </si>
  <si>
    <t>invalid email address</t>
  </si>
  <si>
    <t>cmbrice1@optusnet.com.au</t>
  </si>
  <si>
    <t>Matt</t>
  </si>
  <si>
    <t>Brett &amp; Diana</t>
  </si>
  <si>
    <t>Copley</t>
  </si>
  <si>
    <t>Has Trained</t>
  </si>
  <si>
    <t>SEN</t>
  </si>
  <si>
    <t>FAL</t>
  </si>
  <si>
    <t>X</t>
  </si>
  <si>
    <t>Nolen</t>
  </si>
  <si>
    <t>Ham</t>
  </si>
  <si>
    <t>(0417) 494 419</t>
  </si>
  <si>
    <t>Kenworthy</t>
  </si>
  <si>
    <t>Yes - ex Werribee Districts</t>
  </si>
  <si>
    <t>Carson</t>
  </si>
  <si>
    <t>Trent</t>
  </si>
  <si>
    <t>INJ</t>
  </si>
  <si>
    <t>Falcons</t>
  </si>
  <si>
    <t>Not Playing</t>
  </si>
  <si>
    <t>Unknown</t>
  </si>
  <si>
    <t>Other (Inj)</t>
  </si>
  <si>
    <t>Total</t>
  </si>
  <si>
    <t>Brown</t>
  </si>
  <si>
    <t>philbrown53@bigpond.com</t>
  </si>
  <si>
    <t>(includes players who have trained with Seniors)</t>
  </si>
  <si>
    <t>di.nolan@bigpond.com.au</t>
  </si>
  <si>
    <t>Di &amp; Mark</t>
  </si>
  <si>
    <t>hamfamily5@bigpond.com</t>
  </si>
  <si>
    <t>Sam / Lisa</t>
  </si>
  <si>
    <t>Brayden</t>
  </si>
  <si>
    <t>Sillitoe</t>
  </si>
  <si>
    <t>Edwards</t>
  </si>
  <si>
    <t>(0431) 054 478</t>
  </si>
  <si>
    <t>edward.sillitoe@student.geelongcollege.vic.edu.au</t>
  </si>
  <si>
    <t>Will</t>
  </si>
  <si>
    <t>College Boy (Trained on 29/2/2016)</t>
  </si>
  <si>
    <t>carolk@barwonhealth.org.au</t>
  </si>
  <si>
    <t>Clarke</t>
  </si>
  <si>
    <t>Donohue</t>
  </si>
  <si>
    <t>Jake</t>
  </si>
  <si>
    <t>B</t>
  </si>
  <si>
    <t>A</t>
  </si>
  <si>
    <t>PLAYERS WHO HAVE TRAINED AT LEAST ONCE</t>
  </si>
  <si>
    <t>FALCONS LISTED PLAYERS</t>
  </si>
  <si>
    <t>PLAYERS WHO HAVE NOT TRAINED YET (X = Doubtful of Playing)</t>
  </si>
  <si>
    <t>Edward</t>
  </si>
  <si>
    <t>Trained</t>
  </si>
  <si>
    <t>Birth Year</t>
  </si>
  <si>
    <t>SQUAD</t>
  </si>
  <si>
    <t>O'Brien-Henderson</t>
  </si>
  <si>
    <t>Townsend</t>
  </si>
  <si>
    <t>HB</t>
  </si>
  <si>
    <t>C</t>
  </si>
  <si>
    <t>HF</t>
  </si>
  <si>
    <t>FF</t>
  </si>
  <si>
    <t>R</t>
  </si>
  <si>
    <t>INT</t>
  </si>
  <si>
    <t>Matt Bolger</t>
  </si>
  <si>
    <t>Tom Brown</t>
  </si>
  <si>
    <t>Seth Tomlinson</t>
  </si>
  <si>
    <t>Will Clarke</t>
  </si>
  <si>
    <t>Matt Copley</t>
  </si>
  <si>
    <t>T. O'Callaghan</t>
  </si>
  <si>
    <t>X. Blackley</t>
  </si>
  <si>
    <t>J. Parrott</t>
  </si>
  <si>
    <t>T. Foley</t>
  </si>
  <si>
    <t>Will Cann</t>
  </si>
  <si>
    <t>P. Brice</t>
  </si>
  <si>
    <t>B. Ham</t>
  </si>
  <si>
    <t>D. Hare-Zen</t>
  </si>
  <si>
    <t>Logan Mitchell</t>
  </si>
  <si>
    <t>Josh Frichot</t>
  </si>
  <si>
    <t>Olly Darcy</t>
  </si>
  <si>
    <t>Charlie Lang</t>
  </si>
  <si>
    <t>Jack Stahl</t>
  </si>
  <si>
    <t>Ben Hovey</t>
  </si>
  <si>
    <t>Isaac McMahon</t>
  </si>
  <si>
    <t>Mason Fraser</t>
  </si>
  <si>
    <t>Richie Egan</t>
  </si>
  <si>
    <t>Harvey Ryan</t>
  </si>
  <si>
    <t>Harry McMahon</t>
  </si>
  <si>
    <t>Email Address (mailing)</t>
  </si>
  <si>
    <t>Inj</t>
  </si>
  <si>
    <t>Britt</t>
  </si>
  <si>
    <t>Game 1 : 8:30am (be there by 7:45am)</t>
  </si>
  <si>
    <t>Game 2 : 10:00am (be there by 9:00am)</t>
  </si>
  <si>
    <t>Playing with Geelong Falcons</t>
  </si>
  <si>
    <t>Unavailable this week</t>
  </si>
  <si>
    <t>if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</si>
</sst>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 vertical="center"/>
    </xf>
    <xf numFmtId="0" fontId="0" fillId="0" borderId="1" xfId="0" applyBorder="1"/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0" fontId="0" fillId="4" borderId="1" xfId="0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left" vertical="center"/>
    </xf>
    <xf numFmtId="0" fontId="0" fillId="4" borderId="1" xfId="0" quotePrefix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2" borderId="3" xfId="0" applyFill="1" applyBorder="1" applyAlignment="1">
      <alignment horizontal="left"/>
    </xf>
    <xf numFmtId="14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/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left"/>
    </xf>
    <xf numFmtId="14" fontId="0" fillId="4" borderId="3" xfId="0" applyNumberForma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/>
    <xf numFmtId="0" fontId="0" fillId="2" borderId="5" xfId="0" applyFill="1" applyBorder="1" applyAlignment="1">
      <alignment horizontal="left"/>
    </xf>
    <xf numFmtId="14" fontId="0" fillId="2" borderId="5" xfId="0" applyNumberForma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quotePrefix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quotePrefix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3" xfId="1" applyBorder="1" applyAlignment="1">
      <alignment horizontal="left"/>
    </xf>
    <xf numFmtId="0" fontId="8" fillId="0" borderId="1" xfId="1" applyBorder="1" applyAlignment="1">
      <alignment horizontal="left" vertical="top"/>
    </xf>
    <xf numFmtId="0" fontId="8" fillId="0" borderId="1" xfId="1" applyBorder="1" applyAlignment="1">
      <alignment horizontal="left"/>
    </xf>
    <xf numFmtId="0" fontId="8" fillId="0" borderId="1" xfId="1" applyFill="1" applyBorder="1" applyAlignment="1">
      <alignment horizontal="left" vertical="top"/>
    </xf>
    <xf numFmtId="0" fontId="0" fillId="0" borderId="0" xfId="0" applyAlignment="1">
      <alignment horizontal="left" wrapText="1"/>
    </xf>
    <xf numFmtId="0" fontId="1" fillId="0" borderId="0" xfId="0" applyFont="1"/>
    <xf numFmtId="0" fontId="2" fillId="0" borderId="0" xfId="0" applyFont="1"/>
    <xf numFmtId="0" fontId="8" fillId="0" borderId="0" xfId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quotePrefix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5" borderId="6" xfId="0" applyFill="1" applyBorder="1"/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/>
    <xf numFmtId="0" fontId="2" fillId="5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5" borderId="1" xfId="1" applyFill="1" applyBorder="1" applyAlignment="1">
      <alignment horizontal="left"/>
    </xf>
    <xf numFmtId="0" fontId="8" fillId="4" borderId="1" xfId="1" applyFill="1" applyBorder="1" applyAlignment="1">
      <alignment horizontal="left"/>
    </xf>
    <xf numFmtId="0" fontId="8" fillId="5" borderId="1" xfId="1" applyFill="1" applyBorder="1" applyAlignment="1">
      <alignment horizontal="left" wrapText="1"/>
    </xf>
    <xf numFmtId="0" fontId="0" fillId="5" borderId="6" xfId="0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0" fillId="5" borderId="6" xfId="0" quotePrefix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5" borderId="6" xfId="0" applyNumberFormat="1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5" xfId="0" applyNumberFormat="1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6" borderId="0" xfId="0" applyFont="1" applyFill="1" applyAlignment="1">
      <alignment horizontal="left"/>
    </xf>
    <xf numFmtId="0" fontId="9" fillId="7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6" borderId="1" xfId="0" applyFill="1" applyBorder="1"/>
    <xf numFmtId="0" fontId="0" fillId="6" borderId="0" xfId="0" applyFill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99FFCC"/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mahoney@aapt.net.au" TargetMode="External"/><Relationship Id="rId13" Type="http://schemas.openxmlformats.org/officeDocument/2006/relationships/hyperlink" Target="mailto:carolk@barwonhealth.org.au" TargetMode="External"/><Relationship Id="rId3" Type="http://schemas.openxmlformats.org/officeDocument/2006/relationships/hyperlink" Target="mailto:bensoh@ignatius.vic.edu.au" TargetMode="External"/><Relationship Id="rId7" Type="http://schemas.openxmlformats.org/officeDocument/2006/relationships/hyperlink" Target="mailto:schafer12@hotmail.com" TargetMode="External"/><Relationship Id="rId12" Type="http://schemas.openxmlformats.org/officeDocument/2006/relationships/hyperlink" Target="mailto:dowling.catherine.m@edumail.vic.gov.au" TargetMode="External"/><Relationship Id="rId17" Type="http://schemas.openxmlformats.org/officeDocument/2006/relationships/comments" Target="../comments1.xml"/><Relationship Id="rId2" Type="http://schemas.openxmlformats.org/officeDocument/2006/relationships/hyperlink" Target="mailto:d.ahearn@hotmail.com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mailto:ddahearn@bigpond.com" TargetMode="External"/><Relationship Id="rId6" Type="http://schemas.openxmlformats.org/officeDocument/2006/relationships/hyperlink" Target="mailto:cmbrice1@optusnet.com.au" TargetMode="External"/><Relationship Id="rId11" Type="http://schemas.openxmlformats.org/officeDocument/2006/relationships/hyperlink" Target="mailto:edward.sillitoe@student.geelongcollege.vic.edu.au" TargetMode="External"/><Relationship Id="rId5" Type="http://schemas.openxmlformats.org/officeDocument/2006/relationships/hyperlink" Target="mailto:marktara@sunet.com.au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hamfamily5@bigpond.com" TargetMode="External"/><Relationship Id="rId4" Type="http://schemas.openxmlformats.org/officeDocument/2006/relationships/hyperlink" Target="mailto:dbaensch@geelongcity.vic.gov.au" TargetMode="External"/><Relationship Id="rId9" Type="http://schemas.openxmlformats.org/officeDocument/2006/relationships/hyperlink" Target="mailto:pconway@geelongcollege.vic.edu.au" TargetMode="External"/><Relationship Id="rId14" Type="http://schemas.openxmlformats.org/officeDocument/2006/relationships/hyperlink" Target="mailto:scott@kfcgeelong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mbrice1@optusnet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workbookViewId="0">
      <pane ySplit="4" topLeftCell="A5" activePane="bottomLeft" state="frozen"/>
      <selection activeCell="J23" sqref="J23"/>
      <selection pane="bottomLeft" activeCell="A6" sqref="A6"/>
    </sheetView>
  </sheetViews>
  <sheetFormatPr defaultRowHeight="15" x14ac:dyDescent="0.25"/>
  <cols>
    <col min="1" max="1" width="18.7109375" style="1" customWidth="1"/>
    <col min="2" max="2" width="13.28515625" style="1" customWidth="1"/>
    <col min="3" max="3" width="7.7109375" style="20" bestFit="1" customWidth="1"/>
    <col min="4" max="4" width="10.7109375" style="1" bestFit="1" customWidth="1"/>
    <col min="5" max="5" width="10.7109375" style="16" bestFit="1" customWidth="1"/>
    <col min="6" max="6" width="10.7109375" style="25" customWidth="1"/>
    <col min="7" max="8" width="11.85546875" style="20" customWidth="1"/>
    <col min="9" max="9" width="14.5703125" style="1" customWidth="1"/>
    <col min="10" max="10" width="48.28515625" style="1" bestFit="1" customWidth="1"/>
    <col min="11" max="11" width="11.140625" style="1" bestFit="1" customWidth="1"/>
    <col min="12" max="12" width="15" style="1" customWidth="1"/>
    <col min="13" max="13" width="36.42578125" style="1" customWidth="1"/>
    <col min="14" max="14" width="12.5703125" customWidth="1"/>
    <col min="15" max="15" width="9.140625" style="1"/>
    <col min="16" max="16" width="18" style="1" bestFit="1" customWidth="1"/>
    <col min="17" max="17" width="9.42578125" style="1" bestFit="1" customWidth="1"/>
    <col min="18" max="18" width="5" style="1" bestFit="1" customWidth="1"/>
    <col min="19" max="19" width="2" style="1" bestFit="1" customWidth="1"/>
    <col min="20" max="20" width="11.85546875" style="1" bestFit="1" customWidth="1"/>
    <col min="21" max="21" width="33.42578125" style="1" bestFit="1" customWidth="1"/>
    <col min="22" max="22" width="15.7109375" style="1" bestFit="1" customWidth="1"/>
    <col min="23" max="23" width="16.42578125" style="1" bestFit="1" customWidth="1"/>
    <col min="24" max="24" width="11.85546875" style="1" bestFit="1" customWidth="1"/>
    <col min="25" max="25" width="36.140625" style="1" bestFit="1" customWidth="1"/>
    <col min="26" max="16384" width="9.140625" style="1"/>
  </cols>
  <sheetData>
    <row r="1" spans="1:15" ht="18.75" x14ac:dyDescent="0.3">
      <c r="A1" s="75" t="s">
        <v>190</v>
      </c>
    </row>
    <row r="2" spans="1:15" x14ac:dyDescent="0.25">
      <c r="A2" s="2" t="s">
        <v>191</v>
      </c>
    </row>
    <row r="3" spans="1:15" ht="15.75" thickBot="1" x14ac:dyDescent="0.3">
      <c r="A3" s="33"/>
      <c r="B3" s="33"/>
      <c r="C3" s="36"/>
      <c r="D3" s="33"/>
      <c r="E3" s="34"/>
      <c r="F3" s="35"/>
      <c r="G3" s="36"/>
      <c r="H3" s="36"/>
      <c r="I3" s="33"/>
      <c r="J3" s="33"/>
      <c r="K3" s="33"/>
      <c r="L3" s="33"/>
      <c r="M3" s="33"/>
      <c r="N3" s="37"/>
    </row>
    <row r="4" spans="1:15" s="3" customFormat="1" ht="45.75" thickBot="1" x14ac:dyDescent="0.3">
      <c r="A4" s="44" t="s">
        <v>0</v>
      </c>
      <c r="B4" s="44" t="s">
        <v>1</v>
      </c>
      <c r="C4" s="47" t="s">
        <v>442</v>
      </c>
      <c r="D4" s="44" t="s">
        <v>2</v>
      </c>
      <c r="E4" s="45" t="s">
        <v>199</v>
      </c>
      <c r="F4" s="46" t="s">
        <v>202</v>
      </c>
      <c r="G4" s="47" t="s">
        <v>319</v>
      </c>
      <c r="H4" s="47" t="s">
        <v>200</v>
      </c>
      <c r="I4" s="44" t="s">
        <v>195</v>
      </c>
      <c r="J4" s="44" t="s">
        <v>192</v>
      </c>
      <c r="K4" s="44" t="s">
        <v>193</v>
      </c>
      <c r="L4" s="44" t="s">
        <v>196</v>
      </c>
      <c r="M4" s="44" t="s">
        <v>194</v>
      </c>
      <c r="N4" s="44" t="s">
        <v>197</v>
      </c>
      <c r="O4" s="80"/>
    </row>
    <row r="5" spans="1:15" x14ac:dyDescent="0.25">
      <c r="A5" s="38" t="s">
        <v>55</v>
      </c>
      <c r="B5" s="38" t="s">
        <v>56</v>
      </c>
      <c r="C5" s="108" t="s">
        <v>201</v>
      </c>
      <c r="D5" s="39">
        <v>35729</v>
      </c>
      <c r="E5" s="40">
        <v>18</v>
      </c>
      <c r="F5" s="41"/>
      <c r="G5" s="42"/>
      <c r="H5" s="42"/>
      <c r="I5" s="38" t="s">
        <v>203</v>
      </c>
      <c r="J5" s="38" t="s">
        <v>118</v>
      </c>
      <c r="K5" s="38" t="s">
        <v>119</v>
      </c>
      <c r="L5" s="38" t="s">
        <v>203</v>
      </c>
      <c r="M5" s="38" t="s">
        <v>118</v>
      </c>
      <c r="N5" s="43"/>
    </row>
    <row r="6" spans="1:15" x14ac:dyDescent="0.25">
      <c r="A6" s="8" t="s">
        <v>22</v>
      </c>
      <c r="B6" s="8" t="s">
        <v>66</v>
      </c>
      <c r="C6" s="23" t="s">
        <v>201</v>
      </c>
      <c r="D6" s="9">
        <v>35651</v>
      </c>
      <c r="E6" s="19">
        <v>18</v>
      </c>
      <c r="F6" s="27"/>
      <c r="G6" s="23"/>
      <c r="H6" s="23"/>
      <c r="I6" s="8" t="s">
        <v>204</v>
      </c>
      <c r="J6" s="8" t="s">
        <v>120</v>
      </c>
      <c r="K6" s="8" t="s">
        <v>121</v>
      </c>
      <c r="L6" s="8" t="s">
        <v>258</v>
      </c>
      <c r="M6" s="8" t="s">
        <v>120</v>
      </c>
      <c r="N6" s="10"/>
    </row>
    <row r="7" spans="1:15" x14ac:dyDescent="0.25">
      <c r="A7" s="8" t="s">
        <v>22</v>
      </c>
      <c r="B7" s="8" t="s">
        <v>24</v>
      </c>
      <c r="C7" s="23"/>
      <c r="D7" s="9">
        <v>35631</v>
      </c>
      <c r="E7" s="19">
        <v>18</v>
      </c>
      <c r="F7" s="27"/>
      <c r="G7" s="23"/>
      <c r="H7" s="23"/>
      <c r="I7" s="8" t="s">
        <v>205</v>
      </c>
      <c r="J7" s="8" t="s">
        <v>122</v>
      </c>
      <c r="K7" s="8" t="s">
        <v>123</v>
      </c>
      <c r="L7" s="8" t="s">
        <v>205</v>
      </c>
      <c r="M7" s="8" t="s">
        <v>122</v>
      </c>
      <c r="N7" s="10"/>
    </row>
    <row r="8" spans="1:15" x14ac:dyDescent="0.25">
      <c r="A8" s="93" t="s">
        <v>441</v>
      </c>
      <c r="B8" s="93" t="s">
        <v>439</v>
      </c>
      <c r="C8" s="94" t="s">
        <v>443</v>
      </c>
      <c r="D8" s="153">
        <v>1998</v>
      </c>
      <c r="E8" s="95"/>
      <c r="F8" s="96" t="s">
        <v>201</v>
      </c>
      <c r="G8" s="94"/>
      <c r="H8" s="94"/>
      <c r="I8" s="93" t="s">
        <v>448</v>
      </c>
      <c r="J8" s="100" t="s">
        <v>450</v>
      </c>
      <c r="K8" s="93" t="s">
        <v>440</v>
      </c>
      <c r="L8" s="93"/>
      <c r="M8" s="93"/>
      <c r="N8" s="97"/>
    </row>
    <row r="9" spans="1:15" ht="15.75" thickBot="1" x14ac:dyDescent="0.3">
      <c r="A9" s="54" t="s">
        <v>96</v>
      </c>
      <c r="B9" s="54" t="s">
        <v>56</v>
      </c>
      <c r="C9" s="109" t="s">
        <v>201</v>
      </c>
      <c r="D9" s="55">
        <v>35790</v>
      </c>
      <c r="E9" s="56">
        <v>18</v>
      </c>
      <c r="F9" s="57"/>
      <c r="G9" s="58"/>
      <c r="H9" s="58"/>
      <c r="I9" s="54" t="s">
        <v>206</v>
      </c>
      <c r="J9" s="54" t="s">
        <v>124</v>
      </c>
      <c r="K9" s="54" t="s">
        <v>125</v>
      </c>
      <c r="L9" s="54" t="s">
        <v>206</v>
      </c>
      <c r="M9" s="54" t="s">
        <v>124</v>
      </c>
      <c r="N9" s="59"/>
    </row>
    <row r="10" spans="1:15" x14ac:dyDescent="0.25">
      <c r="A10" s="48" t="s">
        <v>7</v>
      </c>
      <c r="B10" s="48" t="s">
        <v>8</v>
      </c>
      <c r="C10" s="52"/>
      <c r="D10" s="49">
        <v>36059</v>
      </c>
      <c r="E10" s="50">
        <v>17</v>
      </c>
      <c r="F10" s="51"/>
      <c r="G10" s="52"/>
      <c r="H10" s="52"/>
      <c r="I10" s="48" t="s">
        <v>207</v>
      </c>
      <c r="J10" s="48" t="s">
        <v>127</v>
      </c>
      <c r="K10" s="48" t="s">
        <v>128</v>
      </c>
      <c r="L10" s="48" t="s">
        <v>207</v>
      </c>
      <c r="M10" s="48" t="s">
        <v>127</v>
      </c>
      <c r="N10" s="53"/>
    </row>
    <row r="11" spans="1:15" x14ac:dyDescent="0.25">
      <c r="A11" s="11" t="s">
        <v>11</v>
      </c>
      <c r="B11" s="11" t="s">
        <v>12</v>
      </c>
      <c r="C11" s="110" t="s">
        <v>201</v>
      </c>
      <c r="D11" s="12">
        <v>36027</v>
      </c>
      <c r="E11" s="18">
        <v>17</v>
      </c>
      <c r="F11" s="26"/>
      <c r="G11" s="22"/>
      <c r="H11" s="22"/>
      <c r="I11" s="11" t="s">
        <v>208</v>
      </c>
      <c r="J11" s="11" t="s">
        <v>129</v>
      </c>
      <c r="K11" s="11" t="s">
        <v>119</v>
      </c>
      <c r="L11" s="11" t="s">
        <v>208</v>
      </c>
      <c r="M11" s="11" t="s">
        <v>129</v>
      </c>
      <c r="N11" s="13"/>
    </row>
    <row r="12" spans="1:15" x14ac:dyDescent="0.25">
      <c r="A12" s="11" t="s">
        <v>13</v>
      </c>
      <c r="B12" s="11" t="s">
        <v>14</v>
      </c>
      <c r="C12" s="22" t="s">
        <v>444</v>
      </c>
      <c r="D12" s="12">
        <v>36090</v>
      </c>
      <c r="E12" s="18">
        <v>17</v>
      </c>
      <c r="F12" s="26"/>
      <c r="G12" s="22" t="s">
        <v>201</v>
      </c>
      <c r="H12" s="22"/>
      <c r="I12" s="11" t="s">
        <v>209</v>
      </c>
      <c r="J12" s="11" t="s">
        <v>130</v>
      </c>
      <c r="K12" s="11" t="s">
        <v>131</v>
      </c>
      <c r="L12" s="11" t="s">
        <v>274</v>
      </c>
      <c r="M12" s="11" t="s">
        <v>130</v>
      </c>
      <c r="N12" s="13"/>
    </row>
    <row r="13" spans="1:15" x14ac:dyDescent="0.25">
      <c r="A13" s="11" t="s">
        <v>15</v>
      </c>
      <c r="B13" s="11" t="s">
        <v>16</v>
      </c>
      <c r="C13" s="110" t="s">
        <v>201</v>
      </c>
      <c r="D13" s="12">
        <v>36128</v>
      </c>
      <c r="E13" s="18">
        <v>17</v>
      </c>
      <c r="F13" s="26"/>
      <c r="G13" s="22"/>
      <c r="H13" s="22"/>
      <c r="I13" s="11" t="s">
        <v>210</v>
      </c>
      <c r="J13" s="11" t="s">
        <v>132</v>
      </c>
      <c r="K13" s="11" t="s">
        <v>126</v>
      </c>
      <c r="L13" s="11" t="s">
        <v>210</v>
      </c>
      <c r="M13" s="11" t="s">
        <v>132</v>
      </c>
      <c r="N13" s="13"/>
    </row>
    <row r="14" spans="1:15" x14ac:dyDescent="0.25">
      <c r="A14" s="11" t="s">
        <v>459</v>
      </c>
      <c r="B14" s="11" t="s">
        <v>34</v>
      </c>
      <c r="C14" s="110" t="s">
        <v>201</v>
      </c>
      <c r="D14" s="12"/>
      <c r="E14" s="18">
        <v>17</v>
      </c>
      <c r="F14" s="26"/>
      <c r="G14" s="22"/>
      <c r="H14" s="22"/>
      <c r="I14" s="11"/>
      <c r="J14" s="11" t="s">
        <v>460</v>
      </c>
      <c r="K14" s="11"/>
      <c r="L14" s="11"/>
      <c r="M14" s="11"/>
      <c r="N14" s="13"/>
    </row>
    <row r="15" spans="1:15" x14ac:dyDescent="0.25">
      <c r="A15" s="11" t="s">
        <v>19</v>
      </c>
      <c r="B15" s="11" t="s">
        <v>20</v>
      </c>
      <c r="C15" s="110" t="s">
        <v>201</v>
      </c>
      <c r="D15" s="12">
        <v>35896</v>
      </c>
      <c r="E15" s="18">
        <v>17</v>
      </c>
      <c r="F15" s="26"/>
      <c r="G15" s="22"/>
      <c r="H15" s="22"/>
      <c r="I15" s="11" t="s">
        <v>211</v>
      </c>
      <c r="J15" s="11" t="s">
        <v>133</v>
      </c>
      <c r="K15" s="11" t="s">
        <v>134</v>
      </c>
      <c r="L15" s="11" t="s">
        <v>211</v>
      </c>
      <c r="M15" s="11" t="s">
        <v>133</v>
      </c>
      <c r="N15" s="13"/>
    </row>
    <row r="16" spans="1:15" x14ac:dyDescent="0.25">
      <c r="A16" s="92" t="s">
        <v>451</v>
      </c>
      <c r="B16" s="92" t="s">
        <v>452</v>
      </c>
      <c r="C16" s="107" t="s">
        <v>201</v>
      </c>
      <c r="D16" s="98"/>
      <c r="E16" s="88"/>
      <c r="F16" s="89"/>
      <c r="G16" s="90"/>
      <c r="H16" s="90"/>
      <c r="I16" s="92"/>
      <c r="J16" s="92"/>
      <c r="K16" s="92"/>
      <c r="L16" s="92"/>
      <c r="M16" s="92"/>
      <c r="N16" s="99"/>
    </row>
    <row r="17" spans="1:14" x14ac:dyDescent="0.25">
      <c r="A17" s="92" t="s">
        <v>474</v>
      </c>
      <c r="B17" s="92" t="s">
        <v>471</v>
      </c>
      <c r="C17" s="107" t="s">
        <v>201</v>
      </c>
      <c r="D17" s="98"/>
      <c r="E17" s="88"/>
      <c r="F17" s="89"/>
      <c r="G17" s="90"/>
      <c r="H17" s="90"/>
      <c r="I17" s="92"/>
      <c r="J17" s="92"/>
      <c r="K17" s="92"/>
      <c r="L17" s="92"/>
      <c r="M17" s="92"/>
      <c r="N17" s="99"/>
    </row>
    <row r="18" spans="1:14" x14ac:dyDescent="0.25">
      <c r="A18" s="11" t="s">
        <v>25</v>
      </c>
      <c r="B18" s="11" t="s">
        <v>26</v>
      </c>
      <c r="C18" s="110" t="s">
        <v>201</v>
      </c>
      <c r="D18" s="12">
        <v>35900</v>
      </c>
      <c r="E18" s="18">
        <v>17</v>
      </c>
      <c r="F18" s="26"/>
      <c r="G18" s="22"/>
      <c r="H18" s="22"/>
      <c r="I18" s="11" t="s">
        <v>212</v>
      </c>
      <c r="J18" s="11" t="s">
        <v>135</v>
      </c>
      <c r="K18" s="11" t="s">
        <v>136</v>
      </c>
      <c r="L18" s="11" t="s">
        <v>212</v>
      </c>
      <c r="M18" s="11" t="s">
        <v>137</v>
      </c>
      <c r="N18" s="13"/>
    </row>
    <row r="19" spans="1:14" x14ac:dyDescent="0.25">
      <c r="A19" s="11" t="s">
        <v>475</v>
      </c>
      <c r="B19" s="11" t="s">
        <v>476</v>
      </c>
      <c r="C19" s="110" t="s">
        <v>201</v>
      </c>
      <c r="D19" s="12"/>
      <c r="E19" s="18"/>
      <c r="F19" s="26"/>
      <c r="G19" s="22"/>
      <c r="H19" s="22"/>
      <c r="I19" s="11"/>
      <c r="J19" s="11"/>
      <c r="K19" s="11"/>
      <c r="L19" s="11"/>
      <c r="M19" s="11"/>
      <c r="N19" s="13"/>
    </row>
    <row r="20" spans="1:14" x14ac:dyDescent="0.25">
      <c r="A20" s="11" t="s">
        <v>30</v>
      </c>
      <c r="B20" s="11" t="s">
        <v>18</v>
      </c>
      <c r="C20" s="22" t="s">
        <v>444</v>
      </c>
      <c r="D20" s="12">
        <v>36066</v>
      </c>
      <c r="E20" s="18">
        <v>17</v>
      </c>
      <c r="F20" s="26"/>
      <c r="G20" s="22" t="s">
        <v>201</v>
      </c>
      <c r="H20" s="22"/>
      <c r="I20" s="11" t="s">
        <v>213</v>
      </c>
      <c r="J20" s="115" t="s">
        <v>138</v>
      </c>
      <c r="K20" s="11" t="s">
        <v>139</v>
      </c>
      <c r="L20" s="11" t="s">
        <v>275</v>
      </c>
      <c r="M20" s="11" t="s">
        <v>140</v>
      </c>
      <c r="N20" s="13"/>
    </row>
    <row r="21" spans="1:14" x14ac:dyDescent="0.25">
      <c r="A21" s="11" t="s">
        <v>33</v>
      </c>
      <c r="B21" s="11" t="s">
        <v>34</v>
      </c>
      <c r="C21" s="110" t="s">
        <v>201</v>
      </c>
      <c r="D21" s="12">
        <v>35861</v>
      </c>
      <c r="E21" s="18">
        <v>17</v>
      </c>
      <c r="F21" s="26"/>
      <c r="G21" s="22"/>
      <c r="H21" s="22"/>
      <c r="I21" s="11" t="s">
        <v>214</v>
      </c>
      <c r="J21" s="11" t="s">
        <v>141</v>
      </c>
      <c r="K21" s="11" t="s">
        <v>142</v>
      </c>
      <c r="L21" s="11" t="s">
        <v>276</v>
      </c>
      <c r="M21" s="11" t="s">
        <v>143</v>
      </c>
      <c r="N21" s="13"/>
    </row>
    <row r="22" spans="1:14" x14ac:dyDescent="0.25">
      <c r="A22" s="11" t="s">
        <v>41</v>
      </c>
      <c r="B22" s="11" t="s">
        <v>42</v>
      </c>
      <c r="C22" s="110" t="s">
        <v>201</v>
      </c>
      <c r="D22" s="12">
        <v>36000</v>
      </c>
      <c r="E22" s="18">
        <v>17</v>
      </c>
      <c r="F22" s="26"/>
      <c r="G22" s="22"/>
      <c r="H22" s="22"/>
      <c r="I22" s="11" t="s">
        <v>215</v>
      </c>
      <c r="J22" s="11" t="s">
        <v>144</v>
      </c>
      <c r="K22" s="11" t="s">
        <v>142</v>
      </c>
      <c r="L22" s="11" t="s">
        <v>277</v>
      </c>
      <c r="M22" s="11" t="s">
        <v>145</v>
      </c>
      <c r="N22" s="13"/>
    </row>
    <row r="23" spans="1:14" x14ac:dyDescent="0.25">
      <c r="A23" s="11" t="s">
        <v>43</v>
      </c>
      <c r="B23" s="11" t="s">
        <v>44</v>
      </c>
      <c r="C23" s="22" t="s">
        <v>201</v>
      </c>
      <c r="D23" s="12">
        <v>35949</v>
      </c>
      <c r="E23" s="18">
        <v>17</v>
      </c>
      <c r="F23" s="26"/>
      <c r="G23" s="22"/>
      <c r="H23" s="22"/>
      <c r="I23" s="11" t="s">
        <v>216</v>
      </c>
      <c r="J23" s="11" t="s">
        <v>146</v>
      </c>
      <c r="K23" s="11" t="s">
        <v>147</v>
      </c>
      <c r="L23" s="11" t="s">
        <v>278</v>
      </c>
      <c r="M23" s="11" t="s">
        <v>148</v>
      </c>
      <c r="N23" s="13"/>
    </row>
    <row r="24" spans="1:14" x14ac:dyDescent="0.25">
      <c r="A24" s="11" t="s">
        <v>46</v>
      </c>
      <c r="B24" s="11" t="s">
        <v>14</v>
      </c>
      <c r="C24" s="22" t="s">
        <v>444</v>
      </c>
      <c r="D24" s="12">
        <v>36036</v>
      </c>
      <c r="E24" s="18">
        <v>17</v>
      </c>
      <c r="F24" s="26"/>
      <c r="G24" s="22" t="s">
        <v>201</v>
      </c>
      <c r="H24" s="22"/>
      <c r="I24" s="11" t="s">
        <v>217</v>
      </c>
      <c r="J24" s="11" t="s">
        <v>151</v>
      </c>
      <c r="K24" s="11" t="s">
        <v>152</v>
      </c>
      <c r="L24" s="11" t="s">
        <v>217</v>
      </c>
      <c r="M24" s="11" t="s">
        <v>151</v>
      </c>
      <c r="N24" s="13"/>
    </row>
    <row r="25" spans="1:14" x14ac:dyDescent="0.25">
      <c r="A25" s="11" t="s">
        <v>46</v>
      </c>
      <c r="B25" s="11" t="s">
        <v>47</v>
      </c>
      <c r="C25" s="22"/>
      <c r="D25" s="12">
        <v>36021</v>
      </c>
      <c r="E25" s="18">
        <v>17</v>
      </c>
      <c r="F25" s="26"/>
      <c r="G25" s="22" t="s">
        <v>201</v>
      </c>
      <c r="H25" s="22" t="s">
        <v>201</v>
      </c>
      <c r="I25" s="11" t="s">
        <v>218</v>
      </c>
      <c r="J25" s="11" t="s">
        <v>149</v>
      </c>
      <c r="K25" s="11" t="s">
        <v>150</v>
      </c>
      <c r="L25" s="11" t="s">
        <v>218</v>
      </c>
      <c r="M25" s="11" t="s">
        <v>149</v>
      </c>
      <c r="N25" s="13"/>
    </row>
    <row r="26" spans="1:14" x14ac:dyDescent="0.25">
      <c r="A26" s="92" t="s">
        <v>449</v>
      </c>
      <c r="B26" s="92" t="s">
        <v>88</v>
      </c>
      <c r="C26" s="90"/>
      <c r="D26" s="98"/>
      <c r="E26" s="88"/>
      <c r="F26" s="89"/>
      <c r="G26" s="90"/>
      <c r="H26" s="90"/>
      <c r="I26" s="92"/>
      <c r="J26" s="116" t="s">
        <v>473</v>
      </c>
      <c r="K26" s="92"/>
      <c r="L26" s="92"/>
      <c r="M26" s="92"/>
      <c r="N26" s="99"/>
    </row>
    <row r="27" spans="1:14" x14ac:dyDescent="0.25">
      <c r="A27" s="11" t="s">
        <v>57</v>
      </c>
      <c r="B27" s="11" t="s">
        <v>18</v>
      </c>
      <c r="C27" s="22" t="s">
        <v>444</v>
      </c>
      <c r="D27" s="12">
        <v>35798</v>
      </c>
      <c r="E27" s="18">
        <v>17</v>
      </c>
      <c r="F27" s="26"/>
      <c r="G27" s="22" t="s">
        <v>201</v>
      </c>
      <c r="H27" s="22"/>
      <c r="I27" s="11" t="s">
        <v>219</v>
      </c>
      <c r="J27" s="11" t="s">
        <v>153</v>
      </c>
      <c r="K27" s="11" t="s">
        <v>154</v>
      </c>
      <c r="L27" s="11" t="s">
        <v>219</v>
      </c>
      <c r="M27" s="11" t="s">
        <v>155</v>
      </c>
      <c r="N27" s="13"/>
    </row>
    <row r="28" spans="1:14" x14ac:dyDescent="0.25">
      <c r="A28" s="11" t="s">
        <v>58</v>
      </c>
      <c r="B28" s="11" t="s">
        <v>59</v>
      </c>
      <c r="C28" s="22" t="s">
        <v>444</v>
      </c>
      <c r="D28" s="12">
        <v>35840</v>
      </c>
      <c r="E28" s="18">
        <v>17</v>
      </c>
      <c r="F28" s="26"/>
      <c r="G28" s="22" t="s">
        <v>201</v>
      </c>
      <c r="H28" s="22"/>
      <c r="I28" s="11" t="s">
        <v>220</v>
      </c>
      <c r="J28" s="11" t="s">
        <v>156</v>
      </c>
      <c r="K28" s="11" t="s">
        <v>157</v>
      </c>
      <c r="L28" s="11" t="s">
        <v>220</v>
      </c>
      <c r="M28" s="11" t="s">
        <v>158</v>
      </c>
      <c r="N28" s="13"/>
    </row>
    <row r="29" spans="1:14" x14ac:dyDescent="0.25">
      <c r="A29" s="11" t="s">
        <v>60</v>
      </c>
      <c r="B29" s="11" t="s">
        <v>54</v>
      </c>
      <c r="C29" s="110" t="s">
        <v>201</v>
      </c>
      <c r="D29" s="12">
        <v>35836</v>
      </c>
      <c r="E29" s="18">
        <v>17</v>
      </c>
      <c r="F29" s="26"/>
      <c r="G29" s="22"/>
      <c r="H29" s="22"/>
      <c r="I29" s="11" t="s">
        <v>221</v>
      </c>
      <c r="J29" s="11" t="s">
        <v>159</v>
      </c>
      <c r="K29" s="11" t="s">
        <v>160</v>
      </c>
      <c r="L29" s="11" t="s">
        <v>221</v>
      </c>
      <c r="M29" s="11" t="s">
        <v>159</v>
      </c>
      <c r="N29" s="13"/>
    </row>
    <row r="30" spans="1:14" x14ac:dyDescent="0.25">
      <c r="A30" s="11" t="s">
        <v>68</v>
      </c>
      <c r="B30" s="11" t="s">
        <v>69</v>
      </c>
      <c r="C30" s="22" t="s">
        <v>443</v>
      </c>
      <c r="D30" s="12">
        <v>35850</v>
      </c>
      <c r="E30" s="18">
        <v>17</v>
      </c>
      <c r="F30" s="26"/>
      <c r="G30" s="22"/>
      <c r="H30" s="22" t="s">
        <v>201</v>
      </c>
      <c r="I30" s="11" t="s">
        <v>222</v>
      </c>
      <c r="J30" s="11" t="s">
        <v>161</v>
      </c>
      <c r="K30" s="11" t="s">
        <v>162</v>
      </c>
      <c r="L30" s="11" t="s">
        <v>222</v>
      </c>
      <c r="M30" s="11" t="s">
        <v>163</v>
      </c>
      <c r="N30" s="13"/>
    </row>
    <row r="31" spans="1:14" x14ac:dyDescent="0.25">
      <c r="A31" s="11" t="s">
        <v>72</v>
      </c>
      <c r="B31" s="11" t="s">
        <v>73</v>
      </c>
      <c r="C31" s="110" t="s">
        <v>201</v>
      </c>
      <c r="D31" s="12">
        <v>35947</v>
      </c>
      <c r="E31" s="18">
        <v>17</v>
      </c>
      <c r="F31" s="26"/>
      <c r="G31" s="22"/>
      <c r="H31" s="22"/>
      <c r="I31" s="11" t="s">
        <v>223</v>
      </c>
      <c r="J31" s="11" t="s">
        <v>164</v>
      </c>
      <c r="K31" s="11" t="s">
        <v>165</v>
      </c>
      <c r="L31" s="11" t="s">
        <v>279</v>
      </c>
      <c r="M31" s="11" t="s">
        <v>166</v>
      </c>
      <c r="N31" s="13"/>
    </row>
    <row r="32" spans="1:14" x14ac:dyDescent="0.25">
      <c r="A32" s="11" t="s">
        <v>72</v>
      </c>
      <c r="B32" s="11" t="s">
        <v>14</v>
      </c>
      <c r="C32" s="22"/>
      <c r="D32" s="12">
        <v>36004</v>
      </c>
      <c r="E32" s="18">
        <v>17</v>
      </c>
      <c r="F32" s="26"/>
      <c r="G32" s="22"/>
      <c r="H32" s="22"/>
      <c r="I32" s="11" t="s">
        <v>224</v>
      </c>
      <c r="J32" s="11" t="s">
        <v>168</v>
      </c>
      <c r="K32" s="11" t="s">
        <v>169</v>
      </c>
      <c r="L32" s="11" t="s">
        <v>280</v>
      </c>
      <c r="M32" s="11" t="s">
        <v>168</v>
      </c>
      <c r="N32" s="13"/>
    </row>
    <row r="33" spans="1:14" x14ac:dyDescent="0.25">
      <c r="A33" s="11" t="s">
        <v>72</v>
      </c>
      <c r="B33" s="11" t="s">
        <v>74</v>
      </c>
      <c r="C33" s="110" t="s">
        <v>201</v>
      </c>
      <c r="D33" s="12">
        <v>36159</v>
      </c>
      <c r="E33" s="18">
        <v>17</v>
      </c>
      <c r="F33" s="26"/>
      <c r="G33" s="22"/>
      <c r="H33" s="22"/>
      <c r="I33" s="11" t="s">
        <v>225</v>
      </c>
      <c r="J33" s="11" t="s">
        <v>167</v>
      </c>
      <c r="K33" s="11" t="s">
        <v>162</v>
      </c>
      <c r="L33" s="11" t="s">
        <v>225</v>
      </c>
      <c r="M33" s="11" t="s">
        <v>167</v>
      </c>
      <c r="N33" s="13"/>
    </row>
    <row r="34" spans="1:14" x14ac:dyDescent="0.25">
      <c r="A34" s="11" t="s">
        <v>76</v>
      </c>
      <c r="B34" s="11" t="s">
        <v>77</v>
      </c>
      <c r="C34" s="22"/>
      <c r="D34" s="12">
        <v>36087</v>
      </c>
      <c r="E34" s="18">
        <v>17</v>
      </c>
      <c r="F34" s="26"/>
      <c r="G34" s="22" t="s">
        <v>201</v>
      </c>
      <c r="H34" s="22" t="s">
        <v>201</v>
      </c>
      <c r="I34" s="11" t="s">
        <v>226</v>
      </c>
      <c r="J34" s="11" t="s">
        <v>170</v>
      </c>
      <c r="K34" s="11" t="s">
        <v>171</v>
      </c>
      <c r="L34" s="11" t="s">
        <v>281</v>
      </c>
      <c r="M34" s="11" t="s">
        <v>172</v>
      </c>
      <c r="N34" s="13"/>
    </row>
    <row r="35" spans="1:14" x14ac:dyDescent="0.25">
      <c r="A35" s="11" t="s">
        <v>446</v>
      </c>
      <c r="B35" s="11" t="s">
        <v>16</v>
      </c>
      <c r="C35" s="110" t="s">
        <v>201</v>
      </c>
      <c r="D35" s="12"/>
      <c r="E35" s="18"/>
      <c r="F35" s="26"/>
      <c r="G35" s="22"/>
      <c r="H35" s="22"/>
      <c r="I35" s="11"/>
      <c r="J35" s="11" t="s">
        <v>462</v>
      </c>
      <c r="K35" s="11" t="s">
        <v>463</v>
      </c>
      <c r="L35" s="11"/>
      <c r="M35" s="11"/>
      <c r="N35" s="13"/>
    </row>
    <row r="36" spans="1:14" x14ac:dyDescent="0.25">
      <c r="A36" s="11" t="s">
        <v>81</v>
      </c>
      <c r="B36" s="11" t="s">
        <v>56</v>
      </c>
      <c r="C36" s="22"/>
      <c r="D36" s="12">
        <v>35810</v>
      </c>
      <c r="E36" s="18">
        <v>17</v>
      </c>
      <c r="F36" s="26"/>
      <c r="G36" s="22"/>
      <c r="H36" s="22" t="s">
        <v>201</v>
      </c>
      <c r="I36" s="11" t="s">
        <v>228</v>
      </c>
      <c r="J36" s="11" t="s">
        <v>174</v>
      </c>
      <c r="K36" s="11" t="s">
        <v>175</v>
      </c>
      <c r="L36" s="11" t="s">
        <v>228</v>
      </c>
      <c r="M36" s="11" t="s">
        <v>174</v>
      </c>
      <c r="N36" s="13"/>
    </row>
    <row r="37" spans="1:14" x14ac:dyDescent="0.25">
      <c r="A37" s="11" t="s">
        <v>83</v>
      </c>
      <c r="B37" s="11" t="s">
        <v>14</v>
      </c>
      <c r="C37" s="110" t="s">
        <v>201</v>
      </c>
      <c r="D37" s="12">
        <v>36150</v>
      </c>
      <c r="E37" s="18">
        <v>17</v>
      </c>
      <c r="F37" s="26"/>
      <c r="G37" s="22"/>
      <c r="H37" s="22"/>
      <c r="I37" s="11" t="s">
        <v>229</v>
      </c>
      <c r="J37" s="11" t="s">
        <v>176</v>
      </c>
      <c r="K37" s="11" t="s">
        <v>177</v>
      </c>
      <c r="L37" s="11" t="s">
        <v>229</v>
      </c>
      <c r="M37" s="11" t="s">
        <v>176</v>
      </c>
      <c r="N37" s="13"/>
    </row>
    <row r="38" spans="1:14" x14ac:dyDescent="0.25">
      <c r="A38" s="11" t="s">
        <v>95</v>
      </c>
      <c r="B38" s="11" t="s">
        <v>48</v>
      </c>
      <c r="C38" s="22" t="s">
        <v>444</v>
      </c>
      <c r="D38" s="12">
        <v>35955</v>
      </c>
      <c r="E38" s="18">
        <v>17</v>
      </c>
      <c r="F38" s="26"/>
      <c r="G38" s="22" t="s">
        <v>201</v>
      </c>
      <c r="H38" s="22"/>
      <c r="I38" s="11" t="s">
        <v>230</v>
      </c>
      <c r="J38" s="11" t="s">
        <v>178</v>
      </c>
      <c r="K38" s="11" t="s">
        <v>179</v>
      </c>
      <c r="L38" s="11" t="s">
        <v>230</v>
      </c>
      <c r="M38" s="11" t="s">
        <v>178</v>
      </c>
      <c r="N38" s="13"/>
    </row>
    <row r="39" spans="1:14" x14ac:dyDescent="0.25">
      <c r="A39" s="11" t="s">
        <v>97</v>
      </c>
      <c r="B39" s="11" t="s">
        <v>44</v>
      </c>
      <c r="C39" s="22"/>
      <c r="D39" s="12">
        <v>35910</v>
      </c>
      <c r="E39" s="18">
        <v>17</v>
      </c>
      <c r="F39" s="26"/>
      <c r="G39" s="22"/>
      <c r="H39" s="22"/>
      <c r="I39" s="11" t="s">
        <v>231</v>
      </c>
      <c r="J39" s="11" t="s">
        <v>180</v>
      </c>
      <c r="K39" s="11" t="s">
        <v>181</v>
      </c>
      <c r="L39" s="11" t="s">
        <v>231</v>
      </c>
      <c r="M39" s="11" t="s">
        <v>180</v>
      </c>
      <c r="N39" s="13"/>
    </row>
    <row r="40" spans="1:14" x14ac:dyDescent="0.25">
      <c r="A40" s="11" t="s">
        <v>101</v>
      </c>
      <c r="B40" s="11" t="s">
        <v>102</v>
      </c>
      <c r="C40" s="22"/>
      <c r="D40" s="12">
        <v>36062</v>
      </c>
      <c r="E40" s="18">
        <v>17</v>
      </c>
      <c r="F40" s="26"/>
      <c r="G40" s="22"/>
      <c r="H40" s="22"/>
      <c r="I40" s="11" t="s">
        <v>232</v>
      </c>
      <c r="J40" s="11" t="s">
        <v>182</v>
      </c>
      <c r="K40" s="11" t="s">
        <v>183</v>
      </c>
      <c r="L40" s="11" t="s">
        <v>232</v>
      </c>
      <c r="M40" s="11" t="s">
        <v>182</v>
      </c>
      <c r="N40" s="13"/>
    </row>
    <row r="41" spans="1:14" x14ac:dyDescent="0.25">
      <c r="A41" s="11" t="s">
        <v>103</v>
      </c>
      <c r="B41" s="11" t="s">
        <v>77</v>
      </c>
      <c r="C41" s="110" t="s">
        <v>201</v>
      </c>
      <c r="D41" s="12">
        <v>35949</v>
      </c>
      <c r="E41" s="18">
        <v>17</v>
      </c>
      <c r="F41" s="26"/>
      <c r="G41" s="22"/>
      <c r="H41" s="22" t="s">
        <v>201</v>
      </c>
      <c r="I41" s="11" t="s">
        <v>233</v>
      </c>
      <c r="J41" s="11" t="s">
        <v>184</v>
      </c>
      <c r="K41" s="11" t="s">
        <v>49</v>
      </c>
      <c r="L41" s="11" t="s">
        <v>283</v>
      </c>
      <c r="M41" s="11" t="s">
        <v>185</v>
      </c>
      <c r="N41" s="13"/>
    </row>
    <row r="42" spans="1:14" x14ac:dyDescent="0.25">
      <c r="A42" s="11" t="s">
        <v>110</v>
      </c>
      <c r="B42" s="11" t="s">
        <v>111</v>
      </c>
      <c r="C42" s="110" t="s">
        <v>201</v>
      </c>
      <c r="D42" s="12">
        <v>35850</v>
      </c>
      <c r="E42" s="18">
        <v>17</v>
      </c>
      <c r="F42" s="26"/>
      <c r="G42" s="22"/>
      <c r="H42" s="22"/>
      <c r="I42" s="11" t="s">
        <v>234</v>
      </c>
      <c r="J42" s="11" t="s">
        <v>186</v>
      </c>
      <c r="K42" s="11" t="s">
        <v>187</v>
      </c>
      <c r="L42" s="11" t="s">
        <v>284</v>
      </c>
      <c r="M42" s="11"/>
      <c r="N42" s="13"/>
    </row>
    <row r="43" spans="1:14" x14ac:dyDescent="0.25">
      <c r="A43" s="60" t="s">
        <v>3</v>
      </c>
      <c r="B43" s="60" t="s">
        <v>4</v>
      </c>
      <c r="C43" s="111" t="s">
        <v>201</v>
      </c>
      <c r="D43" s="60">
        <v>1999</v>
      </c>
      <c r="E43" s="61">
        <v>16</v>
      </c>
      <c r="F43" s="62"/>
      <c r="G43" s="63"/>
      <c r="H43" s="63"/>
      <c r="I43" s="64" t="s">
        <v>236</v>
      </c>
      <c r="J43" s="76" t="s">
        <v>320</v>
      </c>
      <c r="K43" s="65"/>
      <c r="L43" s="64" t="s">
        <v>285</v>
      </c>
      <c r="M43" s="76" t="s">
        <v>321</v>
      </c>
      <c r="N43" s="66"/>
    </row>
    <row r="44" spans="1:14" x14ac:dyDescent="0.25">
      <c r="A44" s="4" t="s">
        <v>5</v>
      </c>
      <c r="B44" s="4" t="s">
        <v>6</v>
      </c>
      <c r="C44" s="86" t="s">
        <v>201</v>
      </c>
      <c r="D44" s="4">
        <v>1999</v>
      </c>
      <c r="E44" s="17">
        <v>16</v>
      </c>
      <c r="F44" s="24"/>
      <c r="G44" s="21"/>
      <c r="H44" s="21"/>
      <c r="I44" s="6" t="s">
        <v>237</v>
      </c>
      <c r="J44" s="78" t="s">
        <v>322</v>
      </c>
      <c r="K44" s="5" t="s">
        <v>128</v>
      </c>
      <c r="L44" s="6" t="s">
        <v>286</v>
      </c>
      <c r="M44" s="5"/>
      <c r="N44" s="7"/>
    </row>
    <row r="45" spans="1:14" x14ac:dyDescent="0.25">
      <c r="A45" s="4" t="s">
        <v>9</v>
      </c>
      <c r="B45" s="4" t="s">
        <v>10</v>
      </c>
      <c r="C45" s="85" t="s">
        <v>444</v>
      </c>
      <c r="D45" s="4">
        <v>1999</v>
      </c>
      <c r="E45" s="17">
        <v>16</v>
      </c>
      <c r="F45" s="24"/>
      <c r="G45" s="21" t="s">
        <v>201</v>
      </c>
      <c r="H45" s="21"/>
      <c r="I45" s="6" t="s">
        <v>238</v>
      </c>
      <c r="J45" s="77" t="s">
        <v>323</v>
      </c>
      <c r="K45" s="5"/>
      <c r="L45" s="6" t="s">
        <v>287</v>
      </c>
      <c r="M45" s="77" t="s">
        <v>324</v>
      </c>
      <c r="N45" s="7"/>
    </row>
    <row r="46" spans="1:14" x14ac:dyDescent="0.25">
      <c r="A46" s="4" t="s">
        <v>17</v>
      </c>
      <c r="B46" s="4" t="s">
        <v>18</v>
      </c>
      <c r="C46" s="86" t="s">
        <v>201</v>
      </c>
      <c r="D46" s="4">
        <v>1999</v>
      </c>
      <c r="E46" s="17">
        <v>16</v>
      </c>
      <c r="F46" s="24"/>
      <c r="G46" s="21"/>
      <c r="H46" s="21"/>
      <c r="I46" s="6" t="s">
        <v>239</v>
      </c>
      <c r="J46" s="77" t="s">
        <v>438</v>
      </c>
      <c r="K46" s="5"/>
      <c r="L46" s="6" t="s">
        <v>288</v>
      </c>
      <c r="M46" s="5"/>
      <c r="N46" s="6"/>
    </row>
    <row r="47" spans="1:14" x14ac:dyDescent="0.25">
      <c r="A47" s="4" t="s">
        <v>21</v>
      </c>
      <c r="B47" s="4" t="s">
        <v>22</v>
      </c>
      <c r="C47" s="85" t="s">
        <v>444</v>
      </c>
      <c r="D47" s="4">
        <v>1999</v>
      </c>
      <c r="E47" s="17">
        <v>16</v>
      </c>
      <c r="F47" s="24"/>
      <c r="G47" s="21" t="s">
        <v>201</v>
      </c>
      <c r="H47" s="21"/>
      <c r="I47" s="6" t="s">
        <v>240</v>
      </c>
      <c r="J47" s="78" t="s">
        <v>325</v>
      </c>
      <c r="K47" s="5"/>
      <c r="L47" s="6" t="s">
        <v>289</v>
      </c>
      <c r="M47" s="5"/>
      <c r="N47" s="5"/>
    </row>
    <row r="48" spans="1:14" x14ac:dyDescent="0.25">
      <c r="A48" s="4" t="s">
        <v>23</v>
      </c>
      <c r="B48" s="4" t="s">
        <v>24</v>
      </c>
      <c r="C48" s="85" t="s">
        <v>201</v>
      </c>
      <c r="D48" s="4">
        <v>1999</v>
      </c>
      <c r="E48" s="17">
        <v>16</v>
      </c>
      <c r="F48" s="24"/>
      <c r="G48" s="21"/>
      <c r="H48" s="21" t="s">
        <v>201</v>
      </c>
      <c r="I48" s="6" t="s">
        <v>241</v>
      </c>
      <c r="J48" s="79" t="s">
        <v>326</v>
      </c>
      <c r="K48" s="5"/>
      <c r="L48" s="6" t="s">
        <v>290</v>
      </c>
      <c r="M48" s="78" t="s">
        <v>327</v>
      </c>
      <c r="N48" s="6"/>
    </row>
    <row r="49" spans="1:14" x14ac:dyDescent="0.25">
      <c r="A49" s="4" t="s">
        <v>27</v>
      </c>
      <c r="B49" s="4" t="s">
        <v>28</v>
      </c>
      <c r="C49" s="85" t="s">
        <v>201</v>
      </c>
      <c r="D49" s="4">
        <v>1999</v>
      </c>
      <c r="E49" s="17">
        <v>16</v>
      </c>
      <c r="F49" s="24"/>
      <c r="G49" s="21"/>
      <c r="H49" s="21" t="s">
        <v>201</v>
      </c>
      <c r="I49" s="6" t="s">
        <v>242</v>
      </c>
      <c r="J49" s="5" t="s">
        <v>328</v>
      </c>
      <c r="K49" s="5"/>
      <c r="L49" s="6" t="s">
        <v>316</v>
      </c>
      <c r="M49" s="5" t="s">
        <v>328</v>
      </c>
      <c r="N49" s="7"/>
    </row>
    <row r="50" spans="1:14" x14ac:dyDescent="0.25">
      <c r="A50" s="4" t="s">
        <v>29</v>
      </c>
      <c r="B50" s="4" t="s">
        <v>6</v>
      </c>
      <c r="C50" s="86" t="s">
        <v>201</v>
      </c>
      <c r="D50" s="4">
        <v>1999</v>
      </c>
      <c r="E50" s="17">
        <v>16</v>
      </c>
      <c r="F50" s="24"/>
      <c r="G50" s="21"/>
      <c r="H50" s="21"/>
      <c r="I50" s="6" t="s">
        <v>243</v>
      </c>
      <c r="J50" s="5" t="s">
        <v>329</v>
      </c>
      <c r="K50" s="5"/>
      <c r="L50" s="6" t="s">
        <v>291</v>
      </c>
      <c r="M50" s="5" t="s">
        <v>330</v>
      </c>
      <c r="N50" s="7"/>
    </row>
    <row r="51" spans="1:14" x14ac:dyDescent="0.25">
      <c r="A51" s="4" t="s">
        <v>31</v>
      </c>
      <c r="B51" s="4" t="s">
        <v>32</v>
      </c>
      <c r="C51" s="86" t="s">
        <v>201</v>
      </c>
      <c r="D51" s="4">
        <v>1999</v>
      </c>
      <c r="E51" s="17">
        <v>16</v>
      </c>
      <c r="F51" s="24"/>
      <c r="G51" s="21"/>
      <c r="H51" s="21"/>
      <c r="I51" s="6" t="s">
        <v>244</v>
      </c>
      <c r="J51" s="5" t="s">
        <v>331</v>
      </c>
      <c r="K51" s="5"/>
      <c r="L51" s="6" t="s">
        <v>292</v>
      </c>
      <c r="M51" s="5" t="s">
        <v>331</v>
      </c>
      <c r="N51" s="7"/>
    </row>
    <row r="52" spans="1:14" x14ac:dyDescent="0.25">
      <c r="A52" s="4" t="s">
        <v>35</v>
      </c>
      <c r="B52" s="4" t="s">
        <v>36</v>
      </c>
      <c r="C52" s="86" t="s">
        <v>201</v>
      </c>
      <c r="D52" s="4">
        <v>1999</v>
      </c>
      <c r="E52" s="17">
        <v>16</v>
      </c>
      <c r="F52" s="24"/>
      <c r="G52" s="21"/>
      <c r="H52" s="21"/>
      <c r="I52" s="6" t="s">
        <v>245</v>
      </c>
      <c r="J52" s="5" t="s">
        <v>332</v>
      </c>
      <c r="K52" s="5"/>
      <c r="L52" s="5"/>
      <c r="M52" s="5" t="s">
        <v>332</v>
      </c>
      <c r="N52" s="7"/>
    </row>
    <row r="53" spans="1:14" x14ac:dyDescent="0.25">
      <c r="A53" s="4" t="s">
        <v>37</v>
      </c>
      <c r="B53" s="4" t="s">
        <v>38</v>
      </c>
      <c r="C53" s="86" t="s">
        <v>201</v>
      </c>
      <c r="D53" s="4">
        <v>1999</v>
      </c>
      <c r="E53" s="17">
        <v>16</v>
      </c>
      <c r="F53" s="24"/>
      <c r="G53" s="21"/>
      <c r="H53" s="21"/>
      <c r="I53" s="6" t="s">
        <v>246</v>
      </c>
      <c r="J53" s="5" t="s">
        <v>333</v>
      </c>
      <c r="K53" s="5"/>
      <c r="L53" s="6" t="s">
        <v>293</v>
      </c>
      <c r="M53" s="5" t="s">
        <v>333</v>
      </c>
      <c r="N53" s="7"/>
    </row>
    <row r="54" spans="1:14" x14ac:dyDescent="0.25">
      <c r="A54" s="87" t="s">
        <v>447</v>
      </c>
      <c r="B54" s="87" t="s">
        <v>466</v>
      </c>
      <c r="C54" s="112" t="s">
        <v>201</v>
      </c>
      <c r="D54" s="87">
        <v>1999</v>
      </c>
      <c r="E54" s="88">
        <v>16</v>
      </c>
      <c r="F54" s="89" t="s">
        <v>201</v>
      </c>
      <c r="G54" s="90"/>
      <c r="H54" s="90"/>
      <c r="I54" s="91"/>
      <c r="J54" s="114" t="s">
        <v>464</v>
      </c>
      <c r="K54" s="92" t="s">
        <v>465</v>
      </c>
      <c r="L54" s="91"/>
      <c r="M54" s="92"/>
      <c r="N54" s="91"/>
    </row>
    <row r="55" spans="1:14" x14ac:dyDescent="0.25">
      <c r="A55" s="4" t="s">
        <v>45</v>
      </c>
      <c r="B55" s="4" t="s">
        <v>14</v>
      </c>
      <c r="C55" s="85" t="s">
        <v>201</v>
      </c>
      <c r="D55" s="4">
        <v>1999</v>
      </c>
      <c r="E55" s="17">
        <v>16</v>
      </c>
      <c r="F55" s="24"/>
      <c r="G55" s="21"/>
      <c r="H55" s="21" t="s">
        <v>201</v>
      </c>
      <c r="I55" s="6" t="s">
        <v>248</v>
      </c>
      <c r="J55" s="5" t="s">
        <v>334</v>
      </c>
      <c r="K55" s="5"/>
      <c r="L55" s="6" t="s">
        <v>295</v>
      </c>
      <c r="M55" s="5" t="s">
        <v>334</v>
      </c>
      <c r="N55" s="7"/>
    </row>
    <row r="56" spans="1:14" x14ac:dyDescent="0.25">
      <c r="A56" s="4" t="s">
        <v>50</v>
      </c>
      <c r="B56" s="4" t="s">
        <v>52</v>
      </c>
      <c r="C56" s="86" t="s">
        <v>201</v>
      </c>
      <c r="D56" s="4">
        <v>1999</v>
      </c>
      <c r="E56" s="17">
        <v>16</v>
      </c>
      <c r="F56" s="24"/>
      <c r="G56" s="21"/>
      <c r="H56" s="21" t="s">
        <v>201</v>
      </c>
      <c r="I56" s="6" t="s">
        <v>249</v>
      </c>
      <c r="J56" s="5" t="s">
        <v>335</v>
      </c>
      <c r="K56" s="5"/>
      <c r="L56" s="5"/>
      <c r="M56" s="78" t="s">
        <v>336</v>
      </c>
      <c r="N56" s="7"/>
    </row>
    <row r="57" spans="1:14" x14ac:dyDescent="0.25">
      <c r="A57" s="4" t="s">
        <v>50</v>
      </c>
      <c r="B57" s="4" t="s">
        <v>51</v>
      </c>
      <c r="C57" s="86" t="s">
        <v>201</v>
      </c>
      <c r="D57" s="4">
        <v>1999</v>
      </c>
      <c r="E57" s="17">
        <v>16</v>
      </c>
      <c r="F57" s="24"/>
      <c r="G57" s="21"/>
      <c r="H57" s="21" t="s">
        <v>201</v>
      </c>
      <c r="I57" s="6" t="s">
        <v>250</v>
      </c>
      <c r="J57" s="5" t="s">
        <v>335</v>
      </c>
      <c r="K57" s="5"/>
      <c r="L57" s="5"/>
      <c r="M57" s="5" t="s">
        <v>337</v>
      </c>
      <c r="N57" s="7"/>
    </row>
    <row r="58" spans="1:14" x14ac:dyDescent="0.25">
      <c r="A58" s="4" t="s">
        <v>53</v>
      </c>
      <c r="B58" s="4" t="s">
        <v>54</v>
      </c>
      <c r="C58" s="86" t="s">
        <v>201</v>
      </c>
      <c r="D58" s="4">
        <v>1999</v>
      </c>
      <c r="E58" s="17">
        <v>16</v>
      </c>
      <c r="F58" s="24"/>
      <c r="G58" s="21"/>
      <c r="H58" s="21"/>
      <c r="I58" s="6" t="s">
        <v>251</v>
      </c>
      <c r="J58" s="5" t="s">
        <v>338</v>
      </c>
      <c r="K58" s="5"/>
      <c r="L58" s="6" t="s">
        <v>296</v>
      </c>
      <c r="M58" s="5" t="s">
        <v>338</v>
      </c>
      <c r="N58" s="7"/>
    </row>
    <row r="59" spans="1:14" x14ac:dyDescent="0.25">
      <c r="A59" s="4" t="s">
        <v>198</v>
      </c>
      <c r="B59" s="4" t="s">
        <v>61</v>
      </c>
      <c r="C59" s="86" t="s">
        <v>201</v>
      </c>
      <c r="D59" s="4">
        <v>1999</v>
      </c>
      <c r="E59" s="17">
        <v>16</v>
      </c>
      <c r="F59" s="24"/>
      <c r="G59" s="21"/>
      <c r="H59" s="21"/>
      <c r="I59" s="6" t="s">
        <v>317</v>
      </c>
      <c r="J59" s="5" t="s">
        <v>339</v>
      </c>
      <c r="K59" s="5"/>
      <c r="L59" s="5"/>
      <c r="M59" s="5" t="s">
        <v>339</v>
      </c>
      <c r="N59" s="7"/>
    </row>
    <row r="60" spans="1:14" x14ac:dyDescent="0.25">
      <c r="A60" s="4" t="s">
        <v>62</v>
      </c>
      <c r="B60" s="4" t="s">
        <v>63</v>
      </c>
      <c r="C60" s="86" t="s">
        <v>201</v>
      </c>
      <c r="D60" s="4">
        <v>1999</v>
      </c>
      <c r="E60" s="17">
        <v>16</v>
      </c>
      <c r="F60" s="24"/>
      <c r="G60" s="21"/>
      <c r="H60" s="21"/>
      <c r="I60" s="6" t="s">
        <v>318</v>
      </c>
      <c r="J60" s="5" t="s">
        <v>340</v>
      </c>
      <c r="K60" s="5"/>
      <c r="L60" s="5"/>
      <c r="M60" s="5" t="s">
        <v>340</v>
      </c>
      <c r="N60" s="7"/>
    </row>
    <row r="61" spans="1:14" x14ac:dyDescent="0.25">
      <c r="A61" s="4" t="s">
        <v>62</v>
      </c>
      <c r="B61" s="4" t="s">
        <v>64</v>
      </c>
      <c r="C61" s="86" t="s">
        <v>201</v>
      </c>
      <c r="D61" s="4">
        <v>1999</v>
      </c>
      <c r="E61" s="17">
        <v>16</v>
      </c>
      <c r="F61" s="24"/>
      <c r="G61" s="21"/>
      <c r="H61" s="21"/>
      <c r="I61" s="6" t="s">
        <v>252</v>
      </c>
      <c r="J61" s="5" t="s">
        <v>340</v>
      </c>
      <c r="K61" s="5"/>
      <c r="L61" s="5"/>
      <c r="M61" s="5" t="s">
        <v>340</v>
      </c>
      <c r="N61" s="7"/>
    </row>
    <row r="62" spans="1:14" x14ac:dyDescent="0.25">
      <c r="A62" s="4" t="s">
        <v>65</v>
      </c>
      <c r="B62" s="4" t="s">
        <v>66</v>
      </c>
      <c r="C62" s="85" t="s">
        <v>444</v>
      </c>
      <c r="D62" s="4">
        <v>1999</v>
      </c>
      <c r="E62" s="17">
        <v>16</v>
      </c>
      <c r="F62" s="24"/>
      <c r="G62" s="21" t="s">
        <v>201</v>
      </c>
      <c r="H62" s="21"/>
      <c r="I62" s="6" t="s">
        <v>253</v>
      </c>
      <c r="J62" s="5" t="s">
        <v>341</v>
      </c>
      <c r="K62" s="5"/>
      <c r="L62" s="5"/>
      <c r="M62" s="5" t="s">
        <v>341</v>
      </c>
      <c r="N62" s="7"/>
    </row>
    <row r="63" spans="1:14" x14ac:dyDescent="0.25">
      <c r="A63" s="4" t="s">
        <v>65</v>
      </c>
      <c r="B63" s="4" t="s">
        <v>16</v>
      </c>
      <c r="C63" s="85" t="s">
        <v>444</v>
      </c>
      <c r="D63" s="4">
        <v>1999</v>
      </c>
      <c r="E63" s="17">
        <v>16</v>
      </c>
      <c r="F63" s="24"/>
      <c r="G63" s="21" t="s">
        <v>201</v>
      </c>
      <c r="H63" s="21"/>
      <c r="I63" s="6" t="s">
        <v>254</v>
      </c>
      <c r="J63" s="5" t="s">
        <v>341</v>
      </c>
      <c r="K63" s="5"/>
      <c r="L63" s="5"/>
      <c r="M63" s="5" t="s">
        <v>341</v>
      </c>
      <c r="N63" s="7"/>
    </row>
    <row r="64" spans="1:14" x14ac:dyDescent="0.25">
      <c r="A64" s="4" t="s">
        <v>70</v>
      </c>
      <c r="B64" s="4" t="s">
        <v>71</v>
      </c>
      <c r="C64" s="86" t="s">
        <v>201</v>
      </c>
      <c r="D64" s="4">
        <v>1999</v>
      </c>
      <c r="E64" s="17">
        <v>16</v>
      </c>
      <c r="F64" s="24"/>
      <c r="G64" s="21"/>
      <c r="H64" s="21"/>
      <c r="I64" s="6" t="s">
        <v>256</v>
      </c>
      <c r="J64" s="5" t="s">
        <v>344</v>
      </c>
      <c r="K64" s="5"/>
      <c r="L64" s="6" t="s">
        <v>298</v>
      </c>
      <c r="M64" s="5" t="s">
        <v>345</v>
      </c>
      <c r="N64" s="7"/>
    </row>
    <row r="65" spans="1:14" x14ac:dyDescent="0.25">
      <c r="A65" s="4" t="s">
        <v>72</v>
      </c>
      <c r="B65" s="4" t="s">
        <v>10</v>
      </c>
      <c r="C65" s="86" t="s">
        <v>201</v>
      </c>
      <c r="D65" s="4">
        <v>1999</v>
      </c>
      <c r="E65" s="17">
        <v>16</v>
      </c>
      <c r="F65" s="24"/>
      <c r="G65" s="21"/>
      <c r="H65" s="21"/>
      <c r="I65" s="6" t="s">
        <v>257</v>
      </c>
      <c r="J65" s="5" t="s">
        <v>346</v>
      </c>
      <c r="K65" s="5"/>
      <c r="L65" s="6" t="s">
        <v>299</v>
      </c>
      <c r="M65" s="5" t="s">
        <v>315</v>
      </c>
      <c r="N65" s="6"/>
    </row>
    <row r="66" spans="1:14" x14ac:dyDescent="0.25">
      <c r="A66" s="4" t="s">
        <v>22</v>
      </c>
      <c r="B66" s="4" t="s">
        <v>75</v>
      </c>
      <c r="C66" s="85" t="s">
        <v>443</v>
      </c>
      <c r="D66" s="4">
        <v>1999</v>
      </c>
      <c r="E66" s="17">
        <v>16</v>
      </c>
      <c r="F66" s="24"/>
      <c r="G66" s="21"/>
      <c r="H66" s="21"/>
      <c r="I66" s="6" t="s">
        <v>258</v>
      </c>
      <c r="J66" s="5" t="s">
        <v>120</v>
      </c>
      <c r="K66" s="5"/>
      <c r="L66" s="6" t="s">
        <v>300</v>
      </c>
      <c r="M66" s="5" t="s">
        <v>120</v>
      </c>
      <c r="N66" s="7"/>
    </row>
    <row r="67" spans="1:14" x14ac:dyDescent="0.25">
      <c r="A67" s="4" t="s">
        <v>78</v>
      </c>
      <c r="B67" s="4" t="s">
        <v>18</v>
      </c>
      <c r="C67" s="86" t="s">
        <v>201</v>
      </c>
      <c r="D67" s="4">
        <v>1999</v>
      </c>
      <c r="E67" s="17">
        <v>16</v>
      </c>
      <c r="F67" s="24"/>
      <c r="G67" s="21"/>
      <c r="H67" s="21"/>
      <c r="I67" s="6" t="s">
        <v>259</v>
      </c>
      <c r="J67" s="5" t="s">
        <v>347</v>
      </c>
      <c r="K67" s="5"/>
      <c r="L67" s="5"/>
      <c r="M67" s="5" t="s">
        <v>348</v>
      </c>
      <c r="N67" s="7"/>
    </row>
    <row r="68" spans="1:14" x14ac:dyDescent="0.25">
      <c r="A68" s="4" t="s">
        <v>79</v>
      </c>
      <c r="B68" s="4" t="s">
        <v>34</v>
      </c>
      <c r="C68" s="85" t="s">
        <v>443</v>
      </c>
      <c r="D68" s="4">
        <v>1999</v>
      </c>
      <c r="E68" s="17">
        <v>16</v>
      </c>
      <c r="F68" s="24"/>
      <c r="G68" s="21"/>
      <c r="H68" s="21"/>
      <c r="I68" s="6" t="s">
        <v>260</v>
      </c>
      <c r="J68" s="5" t="s">
        <v>349</v>
      </c>
      <c r="K68" s="5"/>
      <c r="L68" s="6" t="s">
        <v>301</v>
      </c>
      <c r="M68" s="5" t="s">
        <v>350</v>
      </c>
      <c r="N68" s="7"/>
    </row>
    <row r="69" spans="1:14" x14ac:dyDescent="0.25">
      <c r="A69" s="4" t="s">
        <v>81</v>
      </c>
      <c r="B69" s="4" t="s">
        <v>82</v>
      </c>
      <c r="C69" s="85"/>
      <c r="D69" s="4">
        <v>1999</v>
      </c>
      <c r="E69" s="17">
        <v>16</v>
      </c>
      <c r="F69" s="24"/>
      <c r="G69" s="21"/>
      <c r="H69" s="21" t="s">
        <v>201</v>
      </c>
      <c r="I69" s="6" t="s">
        <v>228</v>
      </c>
      <c r="J69" s="5" t="s">
        <v>174</v>
      </c>
      <c r="K69" s="5"/>
      <c r="L69" s="6" t="s">
        <v>302</v>
      </c>
      <c r="M69" s="5" t="s">
        <v>315</v>
      </c>
      <c r="N69" s="7"/>
    </row>
    <row r="70" spans="1:14" x14ac:dyDescent="0.25">
      <c r="A70" s="4" t="s">
        <v>84</v>
      </c>
      <c r="B70" s="4" t="s">
        <v>85</v>
      </c>
      <c r="C70" s="85" t="s">
        <v>201</v>
      </c>
      <c r="D70" s="4">
        <v>1999</v>
      </c>
      <c r="E70" s="17">
        <v>16</v>
      </c>
      <c r="F70" s="24"/>
      <c r="G70" s="21"/>
      <c r="H70" s="21" t="s">
        <v>201</v>
      </c>
      <c r="I70" s="6" t="s">
        <v>261</v>
      </c>
      <c r="J70" s="5" t="s">
        <v>351</v>
      </c>
      <c r="K70" s="5"/>
      <c r="L70" s="6" t="s">
        <v>303</v>
      </c>
      <c r="M70" s="5" t="s">
        <v>351</v>
      </c>
      <c r="N70" s="7"/>
    </row>
    <row r="71" spans="1:14" x14ac:dyDescent="0.25">
      <c r="A71" s="4" t="s">
        <v>86</v>
      </c>
      <c r="B71" s="4" t="s">
        <v>77</v>
      </c>
      <c r="C71" s="85"/>
      <c r="D71" s="4">
        <v>1999</v>
      </c>
      <c r="E71" s="17">
        <v>16</v>
      </c>
      <c r="F71" s="24"/>
      <c r="G71" s="21"/>
      <c r="H71" s="21" t="s">
        <v>201</v>
      </c>
      <c r="I71" s="6" t="s">
        <v>262</v>
      </c>
      <c r="J71" s="5" t="s">
        <v>352</v>
      </c>
      <c r="K71" s="5"/>
      <c r="L71" s="6" t="s">
        <v>304</v>
      </c>
      <c r="M71" s="5" t="s">
        <v>315</v>
      </c>
      <c r="N71" s="7"/>
    </row>
    <row r="72" spans="1:14" x14ac:dyDescent="0.25">
      <c r="A72" s="4" t="s">
        <v>87</v>
      </c>
      <c r="B72" s="4" t="s">
        <v>88</v>
      </c>
      <c r="C72" s="85" t="s">
        <v>453</v>
      </c>
      <c r="D72" s="4">
        <v>1999</v>
      </c>
      <c r="E72" s="17">
        <v>16</v>
      </c>
      <c r="F72" s="24"/>
      <c r="G72" s="21"/>
      <c r="H72" s="21"/>
      <c r="I72" s="6" t="s">
        <v>263</v>
      </c>
      <c r="J72" s="5" t="s">
        <v>353</v>
      </c>
      <c r="K72" s="5"/>
      <c r="L72" s="6" t="s">
        <v>305</v>
      </c>
      <c r="M72" s="5" t="s">
        <v>353</v>
      </c>
      <c r="N72" s="7"/>
    </row>
    <row r="73" spans="1:14" x14ac:dyDescent="0.25">
      <c r="A73" s="4" t="s">
        <v>89</v>
      </c>
      <c r="B73" s="4" t="s">
        <v>90</v>
      </c>
      <c r="C73" s="86" t="s">
        <v>201</v>
      </c>
      <c r="D73" s="4">
        <v>1999</v>
      </c>
      <c r="E73" s="17">
        <v>16</v>
      </c>
      <c r="F73" s="24"/>
      <c r="G73" s="21"/>
      <c r="H73" s="21"/>
      <c r="I73" s="6" t="s">
        <v>264</v>
      </c>
      <c r="J73" s="5" t="s">
        <v>354</v>
      </c>
      <c r="K73" s="5"/>
      <c r="L73" s="6" t="s">
        <v>306</v>
      </c>
      <c r="M73" s="5" t="s">
        <v>354</v>
      </c>
      <c r="N73" s="7"/>
    </row>
    <row r="74" spans="1:14" x14ac:dyDescent="0.25">
      <c r="A74" s="4" t="s">
        <v>91</v>
      </c>
      <c r="B74" s="4" t="s">
        <v>92</v>
      </c>
      <c r="C74" s="86" t="s">
        <v>201</v>
      </c>
      <c r="D74" s="4">
        <v>1999</v>
      </c>
      <c r="E74" s="17">
        <v>16</v>
      </c>
      <c r="F74" s="24"/>
      <c r="G74" s="21"/>
      <c r="H74" s="21"/>
      <c r="I74" s="6" t="s">
        <v>265</v>
      </c>
      <c r="J74" s="5" t="s">
        <v>355</v>
      </c>
      <c r="K74" s="5"/>
      <c r="L74" s="6" t="s">
        <v>307</v>
      </c>
      <c r="M74" s="5" t="s">
        <v>356</v>
      </c>
      <c r="N74" s="7"/>
    </row>
    <row r="75" spans="1:14" x14ac:dyDescent="0.25">
      <c r="A75" s="4" t="s">
        <v>93</v>
      </c>
      <c r="B75" s="4" t="s">
        <v>94</v>
      </c>
      <c r="C75" s="86" t="s">
        <v>201</v>
      </c>
      <c r="D75" s="4">
        <v>1999</v>
      </c>
      <c r="E75" s="17">
        <v>16</v>
      </c>
      <c r="F75" s="24"/>
      <c r="G75" s="21"/>
      <c r="H75" s="21"/>
      <c r="I75" s="6" t="s">
        <v>266</v>
      </c>
      <c r="J75" s="5" t="s">
        <v>357</v>
      </c>
      <c r="K75" s="5"/>
      <c r="L75" s="6" t="s">
        <v>308</v>
      </c>
      <c r="M75" s="5" t="s">
        <v>358</v>
      </c>
      <c r="N75" s="7"/>
    </row>
    <row r="76" spans="1:14" x14ac:dyDescent="0.25">
      <c r="A76" s="87" t="s">
        <v>467</v>
      </c>
      <c r="B76" s="87" t="s">
        <v>468</v>
      </c>
      <c r="C76" s="112" t="s">
        <v>201</v>
      </c>
      <c r="D76" s="87">
        <v>1999</v>
      </c>
      <c r="E76" s="88">
        <v>16</v>
      </c>
      <c r="F76" s="89"/>
      <c r="G76" s="90"/>
      <c r="H76" s="90" t="s">
        <v>201</v>
      </c>
      <c r="I76" s="91" t="s">
        <v>469</v>
      </c>
      <c r="J76" s="114" t="s">
        <v>470</v>
      </c>
      <c r="K76" s="92"/>
      <c r="L76" s="91"/>
      <c r="M76" s="92"/>
      <c r="N76" s="99"/>
    </row>
    <row r="77" spans="1:14" x14ac:dyDescent="0.25">
      <c r="A77" s="4" t="s">
        <v>99</v>
      </c>
      <c r="B77" s="4" t="s">
        <v>100</v>
      </c>
      <c r="C77" s="86" t="s">
        <v>201</v>
      </c>
      <c r="D77" s="4">
        <v>1999</v>
      </c>
      <c r="E77" s="17">
        <v>16</v>
      </c>
      <c r="F77" s="24"/>
      <c r="G77" s="21"/>
      <c r="H77" s="21"/>
      <c r="I77" s="6" t="s">
        <v>268</v>
      </c>
      <c r="J77" s="5" t="s">
        <v>360</v>
      </c>
      <c r="K77" s="5"/>
      <c r="L77" s="6" t="s">
        <v>309</v>
      </c>
      <c r="M77" s="5" t="s">
        <v>315</v>
      </c>
      <c r="N77" s="7"/>
    </row>
    <row r="78" spans="1:14" x14ac:dyDescent="0.25">
      <c r="A78" s="4" t="s">
        <v>104</v>
      </c>
      <c r="B78" s="4" t="s">
        <v>105</v>
      </c>
      <c r="C78" s="86" t="s">
        <v>201</v>
      </c>
      <c r="D78" s="4">
        <v>1999</v>
      </c>
      <c r="E78" s="17">
        <v>16</v>
      </c>
      <c r="F78" s="24"/>
      <c r="G78" s="21"/>
      <c r="H78" s="21"/>
      <c r="I78" s="6" t="s">
        <v>269</v>
      </c>
      <c r="J78" s="5" t="s">
        <v>361</v>
      </c>
      <c r="K78" s="5"/>
      <c r="L78" s="6" t="s">
        <v>310</v>
      </c>
      <c r="M78" s="5" t="s">
        <v>361</v>
      </c>
      <c r="N78" s="7"/>
    </row>
    <row r="79" spans="1:14" x14ac:dyDescent="0.25">
      <c r="A79" s="4" t="s">
        <v>106</v>
      </c>
      <c r="B79" s="4" t="s">
        <v>107</v>
      </c>
      <c r="C79" s="86" t="s">
        <v>201</v>
      </c>
      <c r="D79" s="4">
        <v>1999</v>
      </c>
      <c r="E79" s="17">
        <v>16</v>
      </c>
      <c r="F79" s="24"/>
      <c r="G79" s="21"/>
      <c r="H79" s="21" t="s">
        <v>201</v>
      </c>
      <c r="I79" s="6" t="s">
        <v>270</v>
      </c>
      <c r="J79" s="5" t="s">
        <v>362</v>
      </c>
      <c r="K79" s="5"/>
      <c r="L79" s="6" t="s">
        <v>311</v>
      </c>
      <c r="M79" s="5" t="s">
        <v>362</v>
      </c>
      <c r="N79" s="7"/>
    </row>
    <row r="80" spans="1:14" x14ac:dyDescent="0.25">
      <c r="A80" s="28" t="s">
        <v>6</v>
      </c>
      <c r="B80" s="28" t="s">
        <v>88</v>
      </c>
      <c r="C80" s="86" t="s">
        <v>444</v>
      </c>
      <c r="D80" s="28">
        <v>1999</v>
      </c>
      <c r="E80" s="29">
        <v>16</v>
      </c>
      <c r="F80" s="29" t="s">
        <v>201</v>
      </c>
      <c r="G80" s="29" t="s">
        <v>201</v>
      </c>
      <c r="H80" s="29"/>
      <c r="I80" s="30" t="s">
        <v>315</v>
      </c>
      <c r="J80" s="5" t="s">
        <v>315</v>
      </c>
      <c r="K80" s="31"/>
      <c r="L80" s="30" t="s">
        <v>315</v>
      </c>
      <c r="M80" s="5" t="s">
        <v>315</v>
      </c>
      <c r="N80" s="32"/>
    </row>
    <row r="81" spans="1:15" x14ac:dyDescent="0.25">
      <c r="A81" s="4" t="s">
        <v>114</v>
      </c>
      <c r="B81" s="4" t="s">
        <v>115</v>
      </c>
      <c r="C81" s="86" t="s">
        <v>201</v>
      </c>
      <c r="D81" s="4">
        <v>1999</v>
      </c>
      <c r="E81" s="17">
        <v>16</v>
      </c>
      <c r="F81" s="24"/>
      <c r="G81" s="21"/>
      <c r="H81" s="21"/>
      <c r="I81" s="6" t="s">
        <v>272</v>
      </c>
      <c r="J81" s="5" t="s">
        <v>364</v>
      </c>
      <c r="K81" s="5"/>
      <c r="L81" s="6" t="s">
        <v>313</v>
      </c>
      <c r="M81" s="5" t="s">
        <v>315</v>
      </c>
      <c r="N81" s="7"/>
    </row>
    <row r="82" spans="1:15" x14ac:dyDescent="0.25">
      <c r="A82" s="117" t="s">
        <v>487</v>
      </c>
      <c r="B82" s="117" t="s">
        <v>471</v>
      </c>
      <c r="C82" s="118" t="s">
        <v>201</v>
      </c>
      <c r="D82" s="117"/>
      <c r="E82" s="95"/>
      <c r="F82" s="96" t="s">
        <v>201</v>
      </c>
      <c r="G82" s="94"/>
      <c r="H82" s="94" t="s">
        <v>201</v>
      </c>
      <c r="I82" s="119"/>
      <c r="J82" s="100" t="s">
        <v>472</v>
      </c>
      <c r="K82" s="93"/>
      <c r="L82" s="119"/>
      <c r="M82" s="93"/>
      <c r="N82" s="97"/>
    </row>
    <row r="83" spans="1:15" ht="15.75" thickBot="1" x14ac:dyDescent="0.3">
      <c r="A83" s="67" t="s">
        <v>116</v>
      </c>
      <c r="B83" s="67" t="s">
        <v>117</v>
      </c>
      <c r="C83" s="113" t="s">
        <v>201</v>
      </c>
      <c r="D83" s="67">
        <v>1999</v>
      </c>
      <c r="E83" s="68">
        <v>16</v>
      </c>
      <c r="F83" s="69"/>
      <c r="G83" s="70"/>
      <c r="H83" s="70"/>
      <c r="I83" s="71" t="s">
        <v>273</v>
      </c>
      <c r="J83" s="72" t="s">
        <v>365</v>
      </c>
      <c r="K83" s="72"/>
      <c r="L83" s="71" t="s">
        <v>314</v>
      </c>
      <c r="M83" s="72" t="s">
        <v>366</v>
      </c>
      <c r="N83" s="73"/>
    </row>
    <row r="85" spans="1:15" x14ac:dyDescent="0.25">
      <c r="B85" s="103" t="s">
        <v>442</v>
      </c>
      <c r="C85" s="104">
        <f>COUNTIF(C$5:C$83,"Y")+COUNTIF(C$5:C$83,"SEN")</f>
        <v>56</v>
      </c>
      <c r="D85" s="1" t="s">
        <v>461</v>
      </c>
    </row>
    <row r="86" spans="1:15" x14ac:dyDescent="0.25">
      <c r="B86" s="105" t="s">
        <v>454</v>
      </c>
      <c r="C86" s="104">
        <f>COUNTIF(C$5:C$83,"FAL")</f>
        <v>11</v>
      </c>
    </row>
    <row r="87" spans="1:15" x14ac:dyDescent="0.25">
      <c r="B87" s="105" t="s">
        <v>457</v>
      </c>
      <c r="C87" s="104">
        <f>COUNTIF(C$5:C$83,"INJ")</f>
        <v>1</v>
      </c>
      <c r="F87" s="107">
        <f>COUNTIF(F5:F83,"Y")</f>
        <v>4</v>
      </c>
      <c r="G87" s="107">
        <f>COUNTIF(G5:G83,"Y")</f>
        <v>13</v>
      </c>
      <c r="H87" s="107">
        <f>COUNTIF(H5:H83,"Y")</f>
        <v>16</v>
      </c>
    </row>
    <row r="88" spans="1:15" x14ac:dyDescent="0.25">
      <c r="B88" s="105" t="s">
        <v>456</v>
      </c>
      <c r="C88" s="104">
        <f>COUNTBLANK(C$5:C$83)</f>
        <v>11</v>
      </c>
    </row>
    <row r="89" spans="1:15" x14ac:dyDescent="0.25">
      <c r="B89" s="101"/>
      <c r="C89" s="102"/>
    </row>
    <row r="90" spans="1:15" x14ac:dyDescent="0.25">
      <c r="B90" s="106" t="s">
        <v>458</v>
      </c>
      <c r="C90" s="107">
        <f>SUM(C85:C88)</f>
        <v>79</v>
      </c>
    </row>
    <row r="91" spans="1:15" x14ac:dyDescent="0.25">
      <c r="C91" s="74"/>
    </row>
    <row r="93" spans="1:15" ht="15.75" thickBot="1" x14ac:dyDescent="0.3">
      <c r="C93" s="74"/>
    </row>
    <row r="94" spans="1:15" s="3" customFormat="1" ht="45.75" thickBot="1" x14ac:dyDescent="0.3">
      <c r="A94" s="44" t="s">
        <v>0</v>
      </c>
      <c r="B94" s="44" t="s">
        <v>1</v>
      </c>
      <c r="C94" s="47" t="s">
        <v>442</v>
      </c>
      <c r="D94" s="44" t="s">
        <v>2</v>
      </c>
      <c r="E94" s="45" t="s">
        <v>199</v>
      </c>
      <c r="F94" s="46" t="s">
        <v>202</v>
      </c>
      <c r="G94" s="47" t="s">
        <v>319</v>
      </c>
      <c r="H94" s="47" t="s">
        <v>200</v>
      </c>
      <c r="I94" s="44" t="s">
        <v>195</v>
      </c>
      <c r="J94" s="44" t="s">
        <v>192</v>
      </c>
      <c r="K94" s="44" t="s">
        <v>193</v>
      </c>
      <c r="L94" s="44" t="s">
        <v>196</v>
      </c>
      <c r="M94" s="44" t="s">
        <v>194</v>
      </c>
      <c r="N94" s="44" t="s">
        <v>197</v>
      </c>
      <c r="O94" s="80"/>
    </row>
    <row r="95" spans="1:15" x14ac:dyDescent="0.25">
      <c r="A95" s="14" t="s">
        <v>80</v>
      </c>
      <c r="B95" s="14" t="s">
        <v>18</v>
      </c>
      <c r="C95" s="84" t="s">
        <v>445</v>
      </c>
      <c r="D95" s="12">
        <v>36024</v>
      </c>
      <c r="E95" s="18">
        <v>17</v>
      </c>
      <c r="F95" s="26"/>
      <c r="G95" s="22"/>
      <c r="H95" s="22"/>
      <c r="I95" s="15" t="s">
        <v>227</v>
      </c>
      <c r="J95" s="11" t="s">
        <v>173</v>
      </c>
      <c r="K95" s="11"/>
      <c r="L95" s="15" t="s">
        <v>282</v>
      </c>
      <c r="M95" s="11" t="s">
        <v>173</v>
      </c>
      <c r="N95" s="13"/>
    </row>
    <row r="96" spans="1:15" x14ac:dyDescent="0.25">
      <c r="A96" s="11" t="s">
        <v>112</v>
      </c>
      <c r="B96" s="11" t="s">
        <v>113</v>
      </c>
      <c r="C96" s="22" t="s">
        <v>445</v>
      </c>
      <c r="D96" s="12">
        <v>35801</v>
      </c>
      <c r="E96" s="18">
        <v>17</v>
      </c>
      <c r="F96" s="26"/>
      <c r="G96" s="22"/>
      <c r="H96" s="22"/>
      <c r="I96" s="11" t="s">
        <v>235</v>
      </c>
      <c r="J96" s="11" t="s">
        <v>188</v>
      </c>
      <c r="K96" s="11" t="s">
        <v>189</v>
      </c>
      <c r="L96" s="11" t="s">
        <v>235</v>
      </c>
      <c r="M96" s="11" t="s">
        <v>188</v>
      </c>
      <c r="N96" s="13"/>
    </row>
    <row r="97" spans="1:14" x14ac:dyDescent="0.25">
      <c r="A97" s="4" t="s">
        <v>39</v>
      </c>
      <c r="B97" s="4" t="s">
        <v>40</v>
      </c>
      <c r="C97" s="85" t="s">
        <v>445</v>
      </c>
      <c r="D97" s="4">
        <v>1999</v>
      </c>
      <c r="E97" s="17">
        <v>16</v>
      </c>
      <c r="F97" s="24"/>
      <c r="G97" s="21"/>
      <c r="H97" s="21" t="s">
        <v>201</v>
      </c>
      <c r="I97" s="6" t="s">
        <v>247</v>
      </c>
      <c r="J97" s="5" t="s">
        <v>315</v>
      </c>
      <c r="K97" s="5"/>
      <c r="L97" s="6" t="s">
        <v>294</v>
      </c>
      <c r="M97" s="5" t="s">
        <v>315</v>
      </c>
      <c r="N97" s="6"/>
    </row>
    <row r="98" spans="1:14" x14ac:dyDescent="0.25">
      <c r="A98" s="4" t="s">
        <v>67</v>
      </c>
      <c r="B98" s="4" t="s">
        <v>16</v>
      </c>
      <c r="C98" s="85" t="s">
        <v>445</v>
      </c>
      <c r="D98" s="4">
        <v>1999</v>
      </c>
      <c r="E98" s="17">
        <v>16</v>
      </c>
      <c r="F98" s="24"/>
      <c r="G98" s="21"/>
      <c r="H98" s="21"/>
      <c r="I98" s="6" t="s">
        <v>255</v>
      </c>
      <c r="J98" s="5" t="s">
        <v>342</v>
      </c>
      <c r="K98" s="5"/>
      <c r="L98" s="6" t="s">
        <v>297</v>
      </c>
      <c r="M98" s="5" t="s">
        <v>343</v>
      </c>
      <c r="N98" s="7"/>
    </row>
    <row r="99" spans="1:14" x14ac:dyDescent="0.25">
      <c r="A99" s="4" t="s">
        <v>98</v>
      </c>
      <c r="B99" s="4" t="s">
        <v>34</v>
      </c>
      <c r="C99" s="85" t="s">
        <v>445</v>
      </c>
      <c r="D99" s="4">
        <v>1999</v>
      </c>
      <c r="E99" s="17">
        <v>16</v>
      </c>
      <c r="F99" s="24"/>
      <c r="G99" s="21"/>
      <c r="H99" s="21"/>
      <c r="I99" s="6" t="s">
        <v>267</v>
      </c>
      <c r="J99" s="5" t="s">
        <v>359</v>
      </c>
      <c r="K99" s="5"/>
      <c r="L99" s="5"/>
      <c r="M99" s="5" t="s">
        <v>359</v>
      </c>
      <c r="N99" s="7"/>
    </row>
    <row r="100" spans="1:14" x14ac:dyDescent="0.25">
      <c r="A100" s="4" t="s">
        <v>108</v>
      </c>
      <c r="B100" s="4" t="s">
        <v>109</v>
      </c>
      <c r="C100" s="85" t="s">
        <v>445</v>
      </c>
      <c r="D100" s="4">
        <v>1999</v>
      </c>
      <c r="E100" s="17">
        <v>16</v>
      </c>
      <c r="F100" s="24"/>
      <c r="G100" s="21"/>
      <c r="H100" s="21"/>
      <c r="I100" s="6" t="s">
        <v>271</v>
      </c>
      <c r="J100" s="5" t="s">
        <v>363</v>
      </c>
      <c r="K100" s="5"/>
      <c r="L100" s="6" t="s">
        <v>312</v>
      </c>
      <c r="M100" s="5" t="s">
        <v>315</v>
      </c>
      <c r="N100" s="7"/>
    </row>
    <row r="103" spans="1:14" x14ac:dyDescent="0.25">
      <c r="B103" s="105" t="s">
        <v>455</v>
      </c>
      <c r="C103" s="104">
        <f>COUNTIF(C$95:C$101,"X")</f>
        <v>6</v>
      </c>
    </row>
    <row r="111" spans="1:14" x14ac:dyDescent="0.25">
      <c r="C111" s="1"/>
    </row>
  </sheetData>
  <sortState ref="A5:N80">
    <sortCondition descending="1" ref="E5:E80"/>
    <sortCondition ref="A5:A80"/>
    <sortCondition ref="B5:B80"/>
  </sortState>
  <conditionalFormatting sqref="C112:C1048576 C93 C1:C91 C95:C110">
    <cfRule type="cellIs" dxfId="1" priority="2" operator="equal">
      <formula>"X"</formula>
    </cfRule>
  </conditionalFormatting>
  <conditionalFormatting sqref="C94">
    <cfRule type="cellIs" dxfId="0" priority="1" operator="equal">
      <formula>"X"</formula>
    </cfRule>
  </conditionalFormatting>
  <hyperlinks>
    <hyperlink ref="J43" r:id="rId1"/>
    <hyperlink ref="M43" r:id="rId2"/>
    <hyperlink ref="J45" r:id="rId3"/>
    <hyperlink ref="J44" r:id="rId4"/>
    <hyperlink ref="M45" r:id="rId5"/>
    <hyperlink ref="J46" r:id="rId6"/>
    <hyperlink ref="J47" r:id="rId7"/>
    <hyperlink ref="J48" r:id="rId8"/>
    <hyperlink ref="M48" r:id="rId9"/>
    <hyperlink ref="J54" r:id="rId10"/>
    <hyperlink ref="J76" r:id="rId11"/>
    <hyperlink ref="J20" r:id="rId12"/>
    <hyperlink ref="J26" r:id="rId13"/>
    <hyperlink ref="M56" r:id="rId14"/>
  </hyperlinks>
  <pageMargins left="0.23" right="0.19685039370078741" top="0.32" bottom="0.34" header="0.17" footer="0.15748031496062992"/>
  <pageSetup paperSize="8" scale="92" fitToHeight="0" orientation="landscape" r:id="rId15"/>
  <headerFooter>
    <oddFooter>&amp;Cp &amp;P</oddFooter>
  </headerFooter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ySplit="3" topLeftCell="A4" activePane="bottomLeft" state="frozen"/>
      <selection activeCell="A6" sqref="A6"/>
      <selection pane="bottomLeft" activeCell="A6" sqref="A6"/>
    </sheetView>
  </sheetViews>
  <sheetFormatPr defaultRowHeight="15" x14ac:dyDescent="0.25"/>
  <cols>
    <col min="1" max="1" width="18.7109375" style="1" customWidth="1"/>
    <col min="2" max="2" width="12.140625" style="1" customWidth="1"/>
    <col min="3" max="3" width="7.7109375" style="1" bestFit="1" customWidth="1"/>
    <col min="4" max="4" width="9.7109375" style="120" bestFit="1" customWidth="1"/>
    <col min="5" max="5" width="7.42578125" style="16" bestFit="1" customWidth="1"/>
    <col min="6" max="6" width="6.5703125" style="1" customWidth="1"/>
    <col min="7" max="7" width="4" style="1" customWidth="1"/>
    <col min="8" max="8" width="18" style="1" bestFit="1" customWidth="1"/>
    <col min="9" max="9" width="11.85546875" style="1" customWidth="1"/>
    <col min="10" max="10" width="7.7109375" style="1" bestFit="1" customWidth="1"/>
    <col min="11" max="11" width="9.7109375" style="120" bestFit="1" customWidth="1"/>
    <col min="12" max="12" width="7.42578125" style="16" bestFit="1" customWidth="1"/>
    <col min="13" max="13" width="6.5703125" style="1" customWidth="1"/>
    <col min="14" max="14" width="18" style="126" bestFit="1" customWidth="1"/>
    <col min="15" max="15" width="8.85546875" style="126" customWidth="1"/>
    <col min="16" max="16" width="7.7109375" style="159" bestFit="1" customWidth="1"/>
    <col min="17" max="19" width="19.5703125" style="159" customWidth="1"/>
    <col min="20" max="20" width="9.140625" style="159"/>
    <col min="21" max="16384" width="9.140625" style="1"/>
  </cols>
  <sheetData>
    <row r="1" spans="1:20" x14ac:dyDescent="0.25">
      <c r="A1" s="101" t="s">
        <v>479</v>
      </c>
      <c r="H1" s="123" t="s">
        <v>480</v>
      </c>
      <c r="I1" s="124"/>
      <c r="J1" s="124"/>
      <c r="K1" s="122"/>
      <c r="L1" s="25"/>
      <c r="N1" s="1"/>
      <c r="O1" s="1"/>
    </row>
    <row r="2" spans="1:20" x14ac:dyDescent="0.25">
      <c r="H2" s="124"/>
      <c r="I2" s="124"/>
      <c r="J2" s="124"/>
      <c r="K2" s="122"/>
      <c r="L2" s="25"/>
      <c r="N2" s="1"/>
      <c r="O2" s="1"/>
    </row>
    <row r="3" spans="1:20" s="127" customFormat="1" x14ac:dyDescent="0.25">
      <c r="A3" s="128" t="s">
        <v>0</v>
      </c>
      <c r="B3" s="128" t="s">
        <v>1</v>
      </c>
      <c r="C3" s="128" t="s">
        <v>483</v>
      </c>
      <c r="D3" s="129" t="s">
        <v>484</v>
      </c>
      <c r="E3" s="130" t="s">
        <v>485</v>
      </c>
      <c r="H3" s="132" t="s">
        <v>0</v>
      </c>
      <c r="I3" s="132" t="s">
        <v>1</v>
      </c>
      <c r="J3" s="132" t="s">
        <v>483</v>
      </c>
      <c r="K3" s="133" t="s">
        <v>484</v>
      </c>
      <c r="L3" s="134" t="s">
        <v>485</v>
      </c>
      <c r="P3" s="158"/>
      <c r="Q3" s="158"/>
      <c r="R3" s="158"/>
      <c r="S3" s="158"/>
      <c r="T3" s="158"/>
    </row>
    <row r="4" spans="1:20" x14ac:dyDescent="0.25">
      <c r="A4" s="5" t="s">
        <v>11</v>
      </c>
      <c r="B4" s="5" t="s">
        <v>12</v>
      </c>
      <c r="C4" s="5" t="s">
        <v>201</v>
      </c>
      <c r="D4" s="131">
        <v>1998</v>
      </c>
      <c r="E4" s="17" t="s">
        <v>478</v>
      </c>
      <c r="H4" s="135" t="s">
        <v>13</v>
      </c>
      <c r="I4" s="135" t="s">
        <v>14</v>
      </c>
      <c r="J4" s="135" t="s">
        <v>444</v>
      </c>
      <c r="K4" s="136">
        <v>1998</v>
      </c>
      <c r="L4" s="24" t="s">
        <v>444</v>
      </c>
      <c r="N4" s="1"/>
      <c r="O4" s="1"/>
      <c r="P4" s="159" t="s">
        <v>477</v>
      </c>
      <c r="Q4" s="159" t="s">
        <v>514</v>
      </c>
      <c r="R4" s="160" t="s">
        <v>495</v>
      </c>
      <c r="S4" s="159" t="s">
        <v>496</v>
      </c>
    </row>
    <row r="5" spans="1:20" x14ac:dyDescent="0.25">
      <c r="A5" s="5" t="s">
        <v>15</v>
      </c>
      <c r="B5" s="5" t="s">
        <v>16</v>
      </c>
      <c r="C5" s="5" t="s">
        <v>201</v>
      </c>
      <c r="D5" s="131">
        <v>1998</v>
      </c>
      <c r="E5" s="17" t="s">
        <v>478</v>
      </c>
      <c r="H5" s="135" t="s">
        <v>30</v>
      </c>
      <c r="I5" s="135" t="s">
        <v>18</v>
      </c>
      <c r="J5" s="135" t="s">
        <v>444</v>
      </c>
      <c r="K5" s="136">
        <v>1998</v>
      </c>
      <c r="L5" s="24" t="s">
        <v>444</v>
      </c>
      <c r="N5" s="1"/>
      <c r="O5" s="1"/>
    </row>
    <row r="6" spans="1:20" x14ac:dyDescent="0.25">
      <c r="A6" s="5" t="s">
        <v>459</v>
      </c>
      <c r="B6" s="5" t="s">
        <v>34</v>
      </c>
      <c r="C6" s="5" t="s">
        <v>201</v>
      </c>
      <c r="D6" s="131">
        <v>1998</v>
      </c>
      <c r="E6" s="17" t="s">
        <v>478</v>
      </c>
      <c r="H6" s="135" t="s">
        <v>46</v>
      </c>
      <c r="I6" s="135" t="s">
        <v>14</v>
      </c>
      <c r="J6" s="135" t="s">
        <v>444</v>
      </c>
      <c r="K6" s="136">
        <v>1998</v>
      </c>
      <c r="L6" s="24" t="s">
        <v>444</v>
      </c>
      <c r="N6" s="1"/>
      <c r="O6" s="1"/>
    </row>
    <row r="7" spans="1:20" x14ac:dyDescent="0.25">
      <c r="A7" s="5" t="s">
        <v>19</v>
      </c>
      <c r="B7" s="5" t="s">
        <v>20</v>
      </c>
      <c r="C7" s="5" t="s">
        <v>201</v>
      </c>
      <c r="D7" s="131">
        <v>1998</v>
      </c>
      <c r="E7" s="17" t="s">
        <v>478</v>
      </c>
      <c r="H7" s="135" t="s">
        <v>57</v>
      </c>
      <c r="I7" s="135" t="s">
        <v>18</v>
      </c>
      <c r="J7" s="135" t="s">
        <v>444</v>
      </c>
      <c r="K7" s="136">
        <v>1998</v>
      </c>
      <c r="L7" s="24" t="s">
        <v>444</v>
      </c>
      <c r="N7" s="1"/>
      <c r="O7" s="1"/>
      <c r="P7" s="159" t="s">
        <v>488</v>
      </c>
      <c r="Q7" s="161" t="s">
        <v>507</v>
      </c>
      <c r="R7" s="159" t="s">
        <v>506</v>
      </c>
      <c r="S7" s="162" t="s">
        <v>510</v>
      </c>
    </row>
    <row r="8" spans="1:20" x14ac:dyDescent="0.25">
      <c r="A8" s="5" t="s">
        <v>451</v>
      </c>
      <c r="B8" s="5" t="s">
        <v>452</v>
      </c>
      <c r="C8" s="5" t="s">
        <v>201</v>
      </c>
      <c r="D8" s="131">
        <v>1998</v>
      </c>
      <c r="E8" s="17" t="s">
        <v>478</v>
      </c>
      <c r="H8" s="135" t="s">
        <v>58</v>
      </c>
      <c r="I8" s="135" t="s">
        <v>59</v>
      </c>
      <c r="J8" s="135" t="s">
        <v>444</v>
      </c>
      <c r="K8" s="136">
        <v>1998</v>
      </c>
      <c r="L8" s="24" t="s">
        <v>444</v>
      </c>
      <c r="N8" s="1"/>
      <c r="O8" s="1"/>
    </row>
    <row r="9" spans="1:20" x14ac:dyDescent="0.25">
      <c r="A9" s="5" t="s">
        <v>474</v>
      </c>
      <c r="B9" s="5" t="s">
        <v>471</v>
      </c>
      <c r="C9" s="5" t="s">
        <v>201</v>
      </c>
      <c r="D9" s="131">
        <v>1998</v>
      </c>
      <c r="E9" s="17" t="s">
        <v>478</v>
      </c>
      <c r="H9" s="135" t="s">
        <v>95</v>
      </c>
      <c r="I9" s="135" t="s">
        <v>48</v>
      </c>
      <c r="J9" s="135" t="s">
        <v>444</v>
      </c>
      <c r="K9" s="136">
        <v>1998</v>
      </c>
      <c r="L9" s="24" t="s">
        <v>444</v>
      </c>
      <c r="N9" s="1"/>
      <c r="O9" s="1"/>
    </row>
    <row r="10" spans="1:20" x14ac:dyDescent="0.25">
      <c r="A10" s="5" t="s">
        <v>441</v>
      </c>
      <c r="B10" s="5" t="s">
        <v>439</v>
      </c>
      <c r="C10" s="5" t="s">
        <v>443</v>
      </c>
      <c r="D10" s="131">
        <v>1998</v>
      </c>
      <c r="E10" s="17" t="s">
        <v>478</v>
      </c>
      <c r="H10" s="135" t="s">
        <v>9</v>
      </c>
      <c r="I10" s="135" t="s">
        <v>10</v>
      </c>
      <c r="J10" s="135" t="s">
        <v>444</v>
      </c>
      <c r="K10" s="136">
        <v>1999</v>
      </c>
      <c r="L10" s="24" t="s">
        <v>444</v>
      </c>
      <c r="N10" s="1"/>
      <c r="O10" s="1"/>
      <c r="P10" s="159" t="s">
        <v>489</v>
      </c>
      <c r="Q10" s="159" t="s">
        <v>511</v>
      </c>
      <c r="R10" s="162" t="s">
        <v>503</v>
      </c>
      <c r="S10" s="159" t="s">
        <v>505</v>
      </c>
    </row>
    <row r="11" spans="1:20" x14ac:dyDescent="0.25">
      <c r="A11" s="5" t="s">
        <v>25</v>
      </c>
      <c r="B11" s="5" t="s">
        <v>26</v>
      </c>
      <c r="C11" s="5" t="s">
        <v>201</v>
      </c>
      <c r="D11" s="131">
        <v>1998</v>
      </c>
      <c r="E11" s="17" t="s">
        <v>478</v>
      </c>
      <c r="H11" s="135" t="s">
        <v>21</v>
      </c>
      <c r="I11" s="135" t="s">
        <v>22</v>
      </c>
      <c r="J11" s="135" t="s">
        <v>444</v>
      </c>
      <c r="K11" s="136">
        <v>1999</v>
      </c>
      <c r="L11" s="24" t="s">
        <v>444</v>
      </c>
      <c r="N11" s="1"/>
      <c r="O11" s="1"/>
    </row>
    <row r="12" spans="1:20" x14ac:dyDescent="0.25">
      <c r="A12" s="5" t="s">
        <v>33</v>
      </c>
      <c r="B12" s="5" t="s">
        <v>34</v>
      </c>
      <c r="C12" s="5" t="s">
        <v>201</v>
      </c>
      <c r="D12" s="131">
        <v>1998</v>
      </c>
      <c r="E12" s="17" t="s">
        <v>478</v>
      </c>
      <c r="H12" s="135" t="s">
        <v>65</v>
      </c>
      <c r="I12" s="135" t="s">
        <v>66</v>
      </c>
      <c r="J12" s="135" t="s">
        <v>444</v>
      </c>
      <c r="K12" s="136">
        <v>1999</v>
      </c>
      <c r="L12" s="24" t="s">
        <v>444</v>
      </c>
      <c r="N12" s="1"/>
      <c r="O12" s="1"/>
    </row>
    <row r="13" spans="1:20" x14ac:dyDescent="0.25">
      <c r="A13" s="5" t="s">
        <v>41</v>
      </c>
      <c r="B13" s="5" t="s">
        <v>42</v>
      </c>
      <c r="C13" s="5" t="s">
        <v>201</v>
      </c>
      <c r="D13" s="131">
        <v>1998</v>
      </c>
      <c r="E13" s="17" t="s">
        <v>478</v>
      </c>
      <c r="H13" s="135" t="s">
        <v>65</v>
      </c>
      <c r="I13" s="135" t="s">
        <v>16</v>
      </c>
      <c r="J13" s="135" t="s">
        <v>444</v>
      </c>
      <c r="K13" s="136">
        <v>1999</v>
      </c>
      <c r="L13" s="24" t="s">
        <v>444</v>
      </c>
      <c r="N13" s="1"/>
      <c r="O13" s="1"/>
      <c r="P13" s="159" t="s">
        <v>490</v>
      </c>
      <c r="Q13" s="159" t="s">
        <v>500</v>
      </c>
      <c r="R13" s="159" t="s">
        <v>499</v>
      </c>
      <c r="S13" s="163" t="s">
        <v>502</v>
      </c>
    </row>
    <row r="14" spans="1:20" x14ac:dyDescent="0.25">
      <c r="A14" s="92" t="s">
        <v>60</v>
      </c>
      <c r="B14" s="92" t="s">
        <v>54</v>
      </c>
      <c r="C14" s="92" t="s">
        <v>201</v>
      </c>
      <c r="D14" s="154">
        <v>1998</v>
      </c>
      <c r="E14" s="88" t="s">
        <v>478</v>
      </c>
      <c r="H14" s="135" t="s">
        <v>6</v>
      </c>
      <c r="I14" s="135" t="s">
        <v>88</v>
      </c>
      <c r="J14" s="135" t="s">
        <v>444</v>
      </c>
      <c r="K14" s="136">
        <v>1999</v>
      </c>
      <c r="L14" s="24" t="s">
        <v>444</v>
      </c>
      <c r="M14" s="29">
        <f>COUNTA(L4:L14)</f>
        <v>11</v>
      </c>
      <c r="N14" s="1"/>
      <c r="O14" s="1"/>
    </row>
    <row r="15" spans="1:20" x14ac:dyDescent="0.25">
      <c r="A15" s="150" t="s">
        <v>68</v>
      </c>
      <c r="B15" s="150" t="s">
        <v>69</v>
      </c>
      <c r="C15" s="150" t="s">
        <v>443</v>
      </c>
      <c r="D15" s="151">
        <v>1998</v>
      </c>
      <c r="E15" s="152" t="s">
        <v>478</v>
      </c>
      <c r="N15" s="1"/>
      <c r="O15" s="1"/>
    </row>
    <row r="16" spans="1:20" x14ac:dyDescent="0.25">
      <c r="A16" s="5" t="s">
        <v>72</v>
      </c>
      <c r="B16" s="5" t="s">
        <v>73</v>
      </c>
      <c r="C16" s="5" t="s">
        <v>201</v>
      </c>
      <c r="D16" s="131">
        <v>1998</v>
      </c>
      <c r="E16" s="17" t="s">
        <v>478</v>
      </c>
      <c r="P16" s="159" t="s">
        <v>491</v>
      </c>
      <c r="Q16" s="159" t="s">
        <v>512</v>
      </c>
      <c r="R16" s="161" t="s">
        <v>501</v>
      </c>
      <c r="S16" s="159" t="s">
        <v>504</v>
      </c>
    </row>
    <row r="17" spans="1:19" x14ac:dyDescent="0.25">
      <c r="A17" s="5" t="s">
        <v>83</v>
      </c>
      <c r="B17" s="5" t="s">
        <v>14</v>
      </c>
      <c r="C17" s="5" t="s">
        <v>201</v>
      </c>
      <c r="D17" s="131">
        <v>1998</v>
      </c>
      <c r="E17" s="17" t="s">
        <v>478</v>
      </c>
      <c r="K17" s="1"/>
    </row>
    <row r="18" spans="1:19" x14ac:dyDescent="0.25">
      <c r="A18" s="5" t="s">
        <v>110</v>
      </c>
      <c r="B18" s="5" t="s">
        <v>111</v>
      </c>
      <c r="C18" s="5" t="s">
        <v>201</v>
      </c>
      <c r="D18" s="131">
        <v>1998</v>
      </c>
      <c r="E18" s="17" t="s">
        <v>478</v>
      </c>
      <c r="K18" s="1"/>
    </row>
    <row r="19" spans="1:19" x14ac:dyDescent="0.25">
      <c r="A19" s="5" t="s">
        <v>17</v>
      </c>
      <c r="B19" s="5" t="s">
        <v>18</v>
      </c>
      <c r="C19" s="5" t="s">
        <v>201</v>
      </c>
      <c r="D19" s="131">
        <v>1999</v>
      </c>
      <c r="E19" s="17" t="s">
        <v>478</v>
      </c>
      <c r="K19" s="1"/>
      <c r="P19" s="159" t="s">
        <v>492</v>
      </c>
      <c r="Q19" s="160" t="s">
        <v>494</v>
      </c>
      <c r="R19" s="161" t="s">
        <v>497</v>
      </c>
      <c r="S19" s="163" t="s">
        <v>498</v>
      </c>
    </row>
    <row r="20" spans="1:19" x14ac:dyDescent="0.25">
      <c r="A20" s="5" t="s">
        <v>31</v>
      </c>
      <c r="B20" s="5" t="s">
        <v>32</v>
      </c>
      <c r="C20" s="5" t="s">
        <v>201</v>
      </c>
      <c r="D20" s="131">
        <v>1999</v>
      </c>
      <c r="E20" s="17" t="s">
        <v>478</v>
      </c>
      <c r="K20" s="1"/>
    </row>
    <row r="21" spans="1:19" x14ac:dyDescent="0.25">
      <c r="A21" s="5" t="s">
        <v>35</v>
      </c>
      <c r="B21" s="5" t="s">
        <v>36</v>
      </c>
      <c r="C21" s="5" t="s">
        <v>201</v>
      </c>
      <c r="D21" s="131">
        <v>1999</v>
      </c>
      <c r="E21" s="17" t="s">
        <v>478</v>
      </c>
      <c r="K21" s="1"/>
    </row>
    <row r="22" spans="1:19" x14ac:dyDescent="0.25">
      <c r="A22" s="5" t="s">
        <v>37</v>
      </c>
      <c r="B22" s="5" t="s">
        <v>38</v>
      </c>
      <c r="C22" s="5" t="s">
        <v>201</v>
      </c>
      <c r="D22" s="131">
        <v>1999</v>
      </c>
      <c r="E22" s="17" t="s">
        <v>478</v>
      </c>
      <c r="H22" s="125" t="s">
        <v>481</v>
      </c>
      <c r="I22" s="126"/>
      <c r="J22" s="126"/>
      <c r="K22" s="121"/>
      <c r="L22" s="20"/>
      <c r="P22" s="159" t="s">
        <v>493</v>
      </c>
      <c r="Q22" s="159" t="s">
        <v>508</v>
      </c>
    </row>
    <row r="23" spans="1:19" x14ac:dyDescent="0.25">
      <c r="A23" s="5" t="s">
        <v>447</v>
      </c>
      <c r="B23" s="5" t="s">
        <v>466</v>
      </c>
      <c r="C23" s="5" t="s">
        <v>201</v>
      </c>
      <c r="D23" s="131">
        <v>1999</v>
      </c>
      <c r="E23" s="17" t="s">
        <v>478</v>
      </c>
      <c r="H23" s="126"/>
      <c r="I23" s="126"/>
      <c r="J23" s="126"/>
      <c r="K23" s="121"/>
      <c r="L23" s="20"/>
      <c r="Q23" s="163" t="s">
        <v>515</v>
      </c>
    </row>
    <row r="24" spans="1:19" x14ac:dyDescent="0.25">
      <c r="A24" s="5" t="s">
        <v>53</v>
      </c>
      <c r="B24" s="5" t="s">
        <v>54</v>
      </c>
      <c r="C24" s="5" t="s">
        <v>201</v>
      </c>
      <c r="D24" s="131">
        <v>1999</v>
      </c>
      <c r="E24" s="17" t="s">
        <v>478</v>
      </c>
      <c r="H24" s="137" t="s">
        <v>0</v>
      </c>
      <c r="I24" s="137" t="s">
        <v>1</v>
      </c>
      <c r="J24" s="137" t="s">
        <v>483</v>
      </c>
      <c r="K24" s="138" t="s">
        <v>484</v>
      </c>
      <c r="L24" s="139" t="s">
        <v>485</v>
      </c>
      <c r="Q24" s="159" t="s">
        <v>516</v>
      </c>
    </row>
    <row r="25" spans="1:19" x14ac:dyDescent="0.25">
      <c r="A25" s="5" t="s">
        <v>198</v>
      </c>
      <c r="B25" s="5" t="s">
        <v>61</v>
      </c>
      <c r="C25" s="5" t="s">
        <v>201</v>
      </c>
      <c r="D25" s="131">
        <v>1999</v>
      </c>
      <c r="E25" s="17" t="s">
        <v>478</v>
      </c>
      <c r="H25" s="140" t="s">
        <v>46</v>
      </c>
      <c r="I25" s="140" t="s">
        <v>47</v>
      </c>
      <c r="J25" s="140"/>
      <c r="K25" s="140">
        <v>1998</v>
      </c>
      <c r="L25" s="21" t="s">
        <v>478</v>
      </c>
      <c r="Q25" s="159" t="s">
        <v>517</v>
      </c>
    </row>
    <row r="26" spans="1:19" x14ac:dyDescent="0.25">
      <c r="A26" s="5" t="s">
        <v>72</v>
      </c>
      <c r="B26" s="5" t="s">
        <v>10</v>
      </c>
      <c r="C26" s="5" t="s">
        <v>201</v>
      </c>
      <c r="D26" s="131">
        <v>1999</v>
      </c>
      <c r="E26" s="17" t="s">
        <v>478</v>
      </c>
      <c r="H26" s="140" t="s">
        <v>76</v>
      </c>
      <c r="I26" s="140" t="s">
        <v>77</v>
      </c>
      <c r="J26" s="140"/>
      <c r="K26" s="141">
        <v>1998</v>
      </c>
      <c r="L26" s="21" t="s">
        <v>478</v>
      </c>
    </row>
    <row r="27" spans="1:19" x14ac:dyDescent="0.25">
      <c r="A27" s="5" t="s">
        <v>22</v>
      </c>
      <c r="B27" s="5" t="s">
        <v>75</v>
      </c>
      <c r="C27" s="5" t="s">
        <v>443</v>
      </c>
      <c r="D27" s="131">
        <v>1999</v>
      </c>
      <c r="E27" s="17" t="s">
        <v>478</v>
      </c>
      <c r="H27" s="140" t="s">
        <v>449</v>
      </c>
      <c r="I27" s="140" t="s">
        <v>88</v>
      </c>
      <c r="J27" s="140"/>
      <c r="K27" s="140">
        <v>1998</v>
      </c>
      <c r="L27" s="21" t="s">
        <v>477</v>
      </c>
      <c r="Q27" s="159" t="s">
        <v>513</v>
      </c>
    </row>
    <row r="28" spans="1:19" x14ac:dyDescent="0.25">
      <c r="A28" s="5" t="s">
        <v>79</v>
      </c>
      <c r="B28" s="5" t="s">
        <v>34</v>
      </c>
      <c r="C28" s="5" t="s">
        <v>443</v>
      </c>
      <c r="D28" s="131">
        <v>1999</v>
      </c>
      <c r="E28" s="17" t="s">
        <v>478</v>
      </c>
      <c r="H28" s="140" t="s">
        <v>22</v>
      </c>
      <c r="I28" s="140" t="s">
        <v>24</v>
      </c>
      <c r="J28" s="140"/>
      <c r="K28" s="140">
        <v>1997</v>
      </c>
      <c r="L28" s="21" t="s">
        <v>477</v>
      </c>
      <c r="Q28" s="159" t="s">
        <v>509</v>
      </c>
    </row>
    <row r="29" spans="1:19" x14ac:dyDescent="0.25">
      <c r="A29" s="5" t="s">
        <v>93</v>
      </c>
      <c r="B29" s="5" t="s">
        <v>94</v>
      </c>
      <c r="C29" s="5" t="s">
        <v>201</v>
      </c>
      <c r="D29" s="131">
        <v>1999</v>
      </c>
      <c r="E29" s="17" t="s">
        <v>478</v>
      </c>
      <c r="H29" s="140" t="s">
        <v>86</v>
      </c>
      <c r="I29" s="140" t="s">
        <v>77</v>
      </c>
      <c r="J29" s="140"/>
      <c r="K29" s="140">
        <v>1998</v>
      </c>
      <c r="L29" s="21" t="s">
        <v>477</v>
      </c>
      <c r="M29" s="147">
        <f>COUNTA(L25:L29)</f>
        <v>5</v>
      </c>
    </row>
    <row r="30" spans="1:19" x14ac:dyDescent="0.25">
      <c r="A30" s="5" t="s">
        <v>99</v>
      </c>
      <c r="B30" s="5" t="s">
        <v>100</v>
      </c>
      <c r="C30" s="5" t="s">
        <v>201</v>
      </c>
      <c r="D30" s="131">
        <v>1999</v>
      </c>
      <c r="E30" s="17" t="s">
        <v>478</v>
      </c>
      <c r="H30" s="142" t="s">
        <v>7</v>
      </c>
      <c r="I30" s="142" t="s">
        <v>8</v>
      </c>
      <c r="J30" s="142"/>
      <c r="K30" s="142">
        <v>1998</v>
      </c>
      <c r="L30" s="143" t="s">
        <v>445</v>
      </c>
    </row>
    <row r="31" spans="1:19" x14ac:dyDescent="0.25">
      <c r="A31" s="5" t="s">
        <v>104</v>
      </c>
      <c r="B31" s="5" t="s">
        <v>105</v>
      </c>
      <c r="C31" s="5" t="s">
        <v>201</v>
      </c>
      <c r="D31" s="131">
        <v>1999</v>
      </c>
      <c r="E31" s="17" t="s">
        <v>478</v>
      </c>
      <c r="H31" s="142" t="s">
        <v>72</v>
      </c>
      <c r="I31" s="142" t="s">
        <v>14</v>
      </c>
      <c r="J31" s="142"/>
      <c r="K31" s="142">
        <v>1998</v>
      </c>
      <c r="L31" s="143" t="s">
        <v>445</v>
      </c>
    </row>
    <row r="32" spans="1:19" ht="15.75" thickBot="1" x14ac:dyDescent="0.3">
      <c r="A32" s="155" t="s">
        <v>114</v>
      </c>
      <c r="B32" s="155" t="s">
        <v>115</v>
      </c>
      <c r="C32" s="155" t="s">
        <v>201</v>
      </c>
      <c r="D32" s="156">
        <v>1999</v>
      </c>
      <c r="E32" s="157" t="s">
        <v>478</v>
      </c>
      <c r="F32" s="149">
        <f>COUNTA(E4:E32)</f>
        <v>29</v>
      </c>
      <c r="H32" s="142" t="s">
        <v>81</v>
      </c>
      <c r="I32" s="142" t="s">
        <v>56</v>
      </c>
      <c r="J32" s="142"/>
      <c r="K32" s="144">
        <v>1998</v>
      </c>
      <c r="L32" s="143" t="s">
        <v>445</v>
      </c>
    </row>
    <row r="33" spans="1:13" x14ac:dyDescent="0.25">
      <c r="A33" s="65" t="s">
        <v>475</v>
      </c>
      <c r="B33" s="65" t="s">
        <v>476</v>
      </c>
      <c r="C33" s="65" t="s">
        <v>201</v>
      </c>
      <c r="D33" s="145">
        <v>1998</v>
      </c>
      <c r="E33" s="61" t="s">
        <v>477</v>
      </c>
      <c r="H33" s="142" t="s">
        <v>81</v>
      </c>
      <c r="I33" s="142" t="s">
        <v>82</v>
      </c>
      <c r="J33" s="142"/>
      <c r="K33" s="142">
        <v>1998</v>
      </c>
      <c r="L33" s="143" t="s">
        <v>445</v>
      </c>
    </row>
    <row r="34" spans="1:13" x14ac:dyDescent="0.25">
      <c r="A34" s="5" t="s">
        <v>43</v>
      </c>
      <c r="B34" s="5" t="s">
        <v>44</v>
      </c>
      <c r="C34" s="5" t="s">
        <v>201</v>
      </c>
      <c r="D34" s="131">
        <v>1998</v>
      </c>
      <c r="E34" s="17" t="s">
        <v>477</v>
      </c>
      <c r="H34" s="142" t="s">
        <v>97</v>
      </c>
      <c r="I34" s="142" t="s">
        <v>44</v>
      </c>
      <c r="J34" s="142"/>
      <c r="K34" s="142">
        <v>1998</v>
      </c>
      <c r="L34" s="143" t="s">
        <v>445</v>
      </c>
    </row>
    <row r="35" spans="1:13" x14ac:dyDescent="0.25">
      <c r="A35" s="5" t="s">
        <v>72</v>
      </c>
      <c r="B35" s="5" t="s">
        <v>74</v>
      </c>
      <c r="C35" s="5" t="s">
        <v>201</v>
      </c>
      <c r="D35" s="131">
        <v>1998</v>
      </c>
      <c r="E35" s="17" t="s">
        <v>477</v>
      </c>
      <c r="H35" s="142" t="s">
        <v>101</v>
      </c>
      <c r="I35" s="142" t="s">
        <v>102</v>
      </c>
      <c r="J35" s="142"/>
      <c r="K35" s="142">
        <v>1998</v>
      </c>
      <c r="L35" s="143" t="s">
        <v>445</v>
      </c>
      <c r="M35" s="148">
        <f>COUNTA(L30:L35)</f>
        <v>6</v>
      </c>
    </row>
    <row r="36" spans="1:13" x14ac:dyDescent="0.25">
      <c r="A36" s="5" t="s">
        <v>446</v>
      </c>
      <c r="B36" s="5" t="s">
        <v>16</v>
      </c>
      <c r="C36" s="5" t="s">
        <v>201</v>
      </c>
      <c r="D36" s="131">
        <v>1998</v>
      </c>
      <c r="E36" s="17" t="s">
        <v>477</v>
      </c>
    </row>
    <row r="37" spans="1:13" x14ac:dyDescent="0.25">
      <c r="A37" s="5" t="s">
        <v>103</v>
      </c>
      <c r="B37" s="5" t="s">
        <v>77</v>
      </c>
      <c r="C37" s="5" t="s">
        <v>201</v>
      </c>
      <c r="D37" s="131">
        <v>1998</v>
      </c>
      <c r="E37" s="17" t="s">
        <v>477</v>
      </c>
      <c r="H37" s="126"/>
      <c r="I37" s="126"/>
      <c r="J37" s="126"/>
      <c r="K37" s="121"/>
      <c r="L37" s="20"/>
    </row>
    <row r="38" spans="1:13" x14ac:dyDescent="0.25">
      <c r="A38" s="5" t="s">
        <v>3</v>
      </c>
      <c r="B38" s="5" t="s">
        <v>4</v>
      </c>
      <c r="C38" s="5" t="s">
        <v>201</v>
      </c>
      <c r="D38" s="131">
        <v>1999</v>
      </c>
      <c r="E38" s="17" t="s">
        <v>477</v>
      </c>
      <c r="H38" s="126"/>
      <c r="I38" s="126"/>
      <c r="J38" s="126"/>
      <c r="K38" s="121"/>
      <c r="L38" s="20"/>
    </row>
    <row r="39" spans="1:13" x14ac:dyDescent="0.25">
      <c r="A39" s="150" t="s">
        <v>5</v>
      </c>
      <c r="B39" s="150" t="s">
        <v>6</v>
      </c>
      <c r="C39" s="150" t="s">
        <v>201</v>
      </c>
      <c r="D39" s="151">
        <v>1999</v>
      </c>
      <c r="E39" s="152" t="s">
        <v>477</v>
      </c>
      <c r="H39" s="126"/>
      <c r="I39" s="126"/>
      <c r="J39" s="126"/>
      <c r="K39" s="121"/>
      <c r="L39" s="20"/>
    </row>
    <row r="40" spans="1:13" x14ac:dyDescent="0.25">
      <c r="A40" s="5" t="s">
        <v>23</v>
      </c>
      <c r="B40" s="5" t="s">
        <v>24</v>
      </c>
      <c r="C40" s="5" t="s">
        <v>201</v>
      </c>
      <c r="D40" s="131">
        <v>1999</v>
      </c>
      <c r="E40" s="17" t="s">
        <v>477</v>
      </c>
      <c r="H40" s="126"/>
      <c r="I40" s="126"/>
      <c r="J40" s="126"/>
      <c r="K40" s="121"/>
      <c r="L40" s="20"/>
    </row>
    <row r="41" spans="1:13" x14ac:dyDescent="0.25">
      <c r="A41" s="5" t="s">
        <v>27</v>
      </c>
      <c r="B41" s="5" t="s">
        <v>28</v>
      </c>
      <c r="C41" s="5" t="s">
        <v>201</v>
      </c>
      <c r="D41" s="131">
        <v>1999</v>
      </c>
      <c r="E41" s="17" t="s">
        <v>477</v>
      </c>
      <c r="H41" s="126"/>
      <c r="I41" s="126"/>
      <c r="J41" s="126"/>
      <c r="K41" s="121"/>
      <c r="L41" s="20"/>
    </row>
    <row r="42" spans="1:13" x14ac:dyDescent="0.25">
      <c r="A42" s="5" t="s">
        <v>29</v>
      </c>
      <c r="B42" s="5" t="s">
        <v>6</v>
      </c>
      <c r="C42" s="5" t="s">
        <v>201</v>
      </c>
      <c r="D42" s="131">
        <v>1999</v>
      </c>
      <c r="E42" s="17" t="s">
        <v>477</v>
      </c>
      <c r="H42" s="126"/>
      <c r="I42" s="126"/>
      <c r="J42" s="126"/>
      <c r="K42" s="121"/>
      <c r="L42" s="20"/>
    </row>
    <row r="43" spans="1:13" x14ac:dyDescent="0.25">
      <c r="A43" s="5" t="s">
        <v>45</v>
      </c>
      <c r="B43" s="5" t="s">
        <v>14</v>
      </c>
      <c r="C43" s="5" t="s">
        <v>201</v>
      </c>
      <c r="D43" s="131">
        <v>1999</v>
      </c>
      <c r="E43" s="17" t="s">
        <v>477</v>
      </c>
      <c r="H43" s="126"/>
      <c r="I43" s="126"/>
      <c r="J43" s="126"/>
      <c r="K43" s="121"/>
      <c r="L43" s="20"/>
    </row>
    <row r="44" spans="1:13" x14ac:dyDescent="0.25">
      <c r="A44" s="5" t="s">
        <v>50</v>
      </c>
      <c r="B44" s="5" t="s">
        <v>52</v>
      </c>
      <c r="C44" s="5" t="s">
        <v>201</v>
      </c>
      <c r="D44" s="131">
        <v>1999</v>
      </c>
      <c r="E44" s="17" t="s">
        <v>477</v>
      </c>
      <c r="H44" s="126"/>
      <c r="I44" s="126"/>
      <c r="J44" s="126"/>
      <c r="K44" s="121"/>
      <c r="L44" s="20"/>
    </row>
    <row r="45" spans="1:13" x14ac:dyDescent="0.25">
      <c r="A45" s="5" t="s">
        <v>50</v>
      </c>
      <c r="B45" s="5" t="s">
        <v>51</v>
      </c>
      <c r="C45" s="5" t="s">
        <v>201</v>
      </c>
      <c r="D45" s="131">
        <v>1999</v>
      </c>
      <c r="E45" s="17" t="s">
        <v>477</v>
      </c>
      <c r="H45" s="126"/>
      <c r="I45" s="126"/>
      <c r="J45" s="126"/>
      <c r="K45" s="121"/>
      <c r="L45" s="20"/>
    </row>
    <row r="46" spans="1:13" x14ac:dyDescent="0.25">
      <c r="A46" s="5" t="s">
        <v>55</v>
      </c>
      <c r="B46" s="5" t="s">
        <v>56</v>
      </c>
      <c r="C46" s="5" t="s">
        <v>201</v>
      </c>
      <c r="D46" s="131">
        <v>1997</v>
      </c>
      <c r="E46" s="17" t="s">
        <v>477</v>
      </c>
      <c r="H46" s="126"/>
      <c r="I46" s="126"/>
      <c r="J46" s="126"/>
      <c r="K46" s="121"/>
      <c r="L46" s="20"/>
    </row>
    <row r="47" spans="1:13" x14ac:dyDescent="0.25">
      <c r="A47" s="5" t="s">
        <v>62</v>
      </c>
      <c r="B47" s="5" t="s">
        <v>63</v>
      </c>
      <c r="C47" s="5" t="s">
        <v>201</v>
      </c>
      <c r="D47" s="131">
        <v>1999</v>
      </c>
      <c r="E47" s="17" t="s">
        <v>477</v>
      </c>
      <c r="H47" s="126"/>
      <c r="I47" s="126"/>
      <c r="J47" s="126"/>
      <c r="K47" s="121"/>
      <c r="L47" s="20"/>
    </row>
    <row r="48" spans="1:13" x14ac:dyDescent="0.25">
      <c r="A48" s="5" t="s">
        <v>62</v>
      </c>
      <c r="B48" s="5" t="s">
        <v>64</v>
      </c>
      <c r="C48" s="5" t="s">
        <v>201</v>
      </c>
      <c r="D48" s="131">
        <v>1999</v>
      </c>
      <c r="E48" s="17" t="s">
        <v>477</v>
      </c>
    </row>
    <row r="49" spans="1:6" x14ac:dyDescent="0.25">
      <c r="A49" s="5" t="s">
        <v>70</v>
      </c>
      <c r="B49" s="5" t="s">
        <v>71</v>
      </c>
      <c r="C49" s="5" t="s">
        <v>201</v>
      </c>
      <c r="D49" s="131">
        <v>1999</v>
      </c>
      <c r="E49" s="17" t="s">
        <v>477</v>
      </c>
    </row>
    <row r="50" spans="1:6" x14ac:dyDescent="0.25">
      <c r="A50" s="5" t="s">
        <v>22</v>
      </c>
      <c r="B50" s="5" t="s">
        <v>66</v>
      </c>
      <c r="C50" s="5" t="s">
        <v>201</v>
      </c>
      <c r="D50" s="131">
        <v>1997</v>
      </c>
      <c r="E50" s="17" t="s">
        <v>477</v>
      </c>
    </row>
    <row r="51" spans="1:6" x14ac:dyDescent="0.25">
      <c r="A51" s="5" t="s">
        <v>486</v>
      </c>
      <c r="B51" s="5" t="s">
        <v>18</v>
      </c>
      <c r="C51" s="5" t="s">
        <v>201</v>
      </c>
      <c r="D51" s="131">
        <v>1999</v>
      </c>
      <c r="E51" s="17" t="s">
        <v>477</v>
      </c>
    </row>
    <row r="52" spans="1:6" x14ac:dyDescent="0.25">
      <c r="A52" s="5" t="s">
        <v>84</v>
      </c>
      <c r="B52" s="5" t="s">
        <v>85</v>
      </c>
      <c r="C52" s="5" t="s">
        <v>201</v>
      </c>
      <c r="D52" s="131">
        <v>1999</v>
      </c>
      <c r="E52" s="17" t="s">
        <v>477</v>
      </c>
    </row>
    <row r="53" spans="1:6" x14ac:dyDescent="0.25">
      <c r="A53" s="150" t="s">
        <v>87</v>
      </c>
      <c r="B53" s="150" t="s">
        <v>88</v>
      </c>
      <c r="C53" s="150" t="s">
        <v>453</v>
      </c>
      <c r="D53" s="151">
        <v>1999</v>
      </c>
      <c r="E53" s="152" t="s">
        <v>477</v>
      </c>
    </row>
    <row r="54" spans="1:6" x14ac:dyDescent="0.25">
      <c r="A54" s="5" t="s">
        <v>89</v>
      </c>
      <c r="B54" s="5" t="s">
        <v>90</v>
      </c>
      <c r="C54" s="5" t="s">
        <v>201</v>
      </c>
      <c r="D54" s="131">
        <v>1999</v>
      </c>
      <c r="E54" s="17" t="s">
        <v>477</v>
      </c>
    </row>
    <row r="55" spans="1:6" x14ac:dyDescent="0.25">
      <c r="A55" s="5" t="s">
        <v>91</v>
      </c>
      <c r="B55" s="5" t="s">
        <v>92</v>
      </c>
      <c r="C55" s="5" t="s">
        <v>201</v>
      </c>
      <c r="D55" s="131">
        <v>1999</v>
      </c>
      <c r="E55" s="17" t="s">
        <v>477</v>
      </c>
    </row>
    <row r="56" spans="1:6" x14ac:dyDescent="0.25">
      <c r="A56" s="5" t="s">
        <v>96</v>
      </c>
      <c r="B56" s="5" t="s">
        <v>56</v>
      </c>
      <c r="C56" s="5" t="s">
        <v>201</v>
      </c>
      <c r="D56" s="131">
        <v>1997</v>
      </c>
      <c r="E56" s="17" t="s">
        <v>477</v>
      </c>
    </row>
    <row r="57" spans="1:6" x14ac:dyDescent="0.25">
      <c r="A57" s="5" t="s">
        <v>467</v>
      </c>
      <c r="B57" s="5" t="s">
        <v>482</v>
      </c>
      <c r="C57" s="5" t="s">
        <v>201</v>
      </c>
      <c r="D57" s="131">
        <v>1999</v>
      </c>
      <c r="E57" s="17" t="s">
        <v>477</v>
      </c>
    </row>
    <row r="58" spans="1:6" x14ac:dyDescent="0.25">
      <c r="A58" s="5" t="s">
        <v>106</v>
      </c>
      <c r="B58" s="5" t="s">
        <v>107</v>
      </c>
      <c r="C58" s="5" t="s">
        <v>201</v>
      </c>
      <c r="D58" s="131">
        <v>1999</v>
      </c>
      <c r="E58" s="17" t="s">
        <v>477</v>
      </c>
    </row>
    <row r="59" spans="1:6" x14ac:dyDescent="0.25">
      <c r="A59" s="5" t="s">
        <v>487</v>
      </c>
      <c r="B59" s="5" t="s">
        <v>471</v>
      </c>
      <c r="C59" s="5" t="s">
        <v>201</v>
      </c>
      <c r="D59" s="131">
        <v>1999</v>
      </c>
      <c r="E59" s="17" t="s">
        <v>477</v>
      </c>
    </row>
    <row r="60" spans="1:6" ht="15.75" thickBot="1" x14ac:dyDescent="0.3">
      <c r="A60" s="72" t="s">
        <v>116</v>
      </c>
      <c r="B60" s="72" t="s">
        <v>117</v>
      </c>
      <c r="C60" s="72" t="s">
        <v>201</v>
      </c>
      <c r="D60" s="146">
        <v>1999</v>
      </c>
      <c r="E60" s="68" t="s">
        <v>477</v>
      </c>
      <c r="F60" s="149">
        <f>COUNTA(E33:E60)</f>
        <v>28</v>
      </c>
    </row>
  </sheetData>
  <sortState ref="A4:E60">
    <sortCondition ref="E4:E60"/>
    <sortCondition descending="1" ref="D4:D60"/>
    <sortCondition ref="A4:A60"/>
  </sortState>
  <pageMargins left="0.2" right="0.17" top="0.55000000000000004" bottom="0.44" header="0.3" footer="0.17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D33" sqref="D33"/>
    </sheetView>
  </sheetViews>
  <sheetFormatPr defaultRowHeight="15" x14ac:dyDescent="0.25"/>
  <cols>
    <col min="1" max="1" width="18.28515625" bestFit="1" customWidth="1"/>
    <col min="2" max="2" width="13.85546875" customWidth="1"/>
    <col min="3" max="3" width="12.7109375" customWidth="1"/>
    <col min="4" max="4" width="18.28515625" bestFit="1" customWidth="1"/>
    <col min="5" max="5" width="13.85546875" customWidth="1"/>
    <col min="6" max="6" width="13.5703125" customWidth="1"/>
    <col min="7" max="7" width="18.28515625" bestFit="1" customWidth="1"/>
    <col min="8" max="8" width="13.85546875" customWidth="1"/>
  </cols>
  <sheetData>
    <row r="1" spans="1:8" s="171" customFormat="1" ht="15.75" x14ac:dyDescent="0.25">
      <c r="A1" s="170" t="s">
        <v>521</v>
      </c>
      <c r="D1" s="170" t="s">
        <v>522</v>
      </c>
      <c r="G1" s="172" t="s">
        <v>524</v>
      </c>
      <c r="H1" s="173"/>
    </row>
    <row r="2" spans="1:8" x14ac:dyDescent="0.25">
      <c r="G2" s="82"/>
      <c r="H2" s="82"/>
    </row>
    <row r="3" spans="1:8" s="81" customFormat="1" x14ac:dyDescent="0.25">
      <c r="A3" s="169" t="s">
        <v>0</v>
      </c>
      <c r="B3" s="169" t="s">
        <v>1</v>
      </c>
      <c r="D3" s="169" t="s">
        <v>0</v>
      </c>
      <c r="E3" s="169" t="s">
        <v>1</v>
      </c>
      <c r="G3" s="166" t="s">
        <v>0</v>
      </c>
      <c r="H3" s="166" t="s">
        <v>1</v>
      </c>
    </row>
    <row r="4" spans="1:8" x14ac:dyDescent="0.25">
      <c r="A4" s="7" t="s">
        <v>5</v>
      </c>
      <c r="B4" s="7" t="s">
        <v>6</v>
      </c>
      <c r="D4" s="7" t="s">
        <v>11</v>
      </c>
      <c r="E4" s="7" t="s">
        <v>12</v>
      </c>
      <c r="G4" s="167" t="s">
        <v>3</v>
      </c>
      <c r="H4" s="167" t="s">
        <v>4</v>
      </c>
    </row>
    <row r="5" spans="1:8" x14ac:dyDescent="0.25">
      <c r="A5" s="7" t="s">
        <v>7</v>
      </c>
      <c r="B5" s="7" t="s">
        <v>69</v>
      </c>
      <c r="D5" s="7" t="s">
        <v>15</v>
      </c>
      <c r="E5" s="7" t="s">
        <v>16</v>
      </c>
      <c r="G5" s="167" t="s">
        <v>23</v>
      </c>
      <c r="H5" s="167" t="s">
        <v>24</v>
      </c>
    </row>
    <row r="6" spans="1:8" x14ac:dyDescent="0.25">
      <c r="A6" s="7" t="s">
        <v>520</v>
      </c>
      <c r="B6" s="7" t="s">
        <v>49</v>
      </c>
      <c r="D6" s="7" t="s">
        <v>17</v>
      </c>
      <c r="E6" s="7" t="s">
        <v>18</v>
      </c>
      <c r="G6" s="167" t="s">
        <v>43</v>
      </c>
      <c r="H6" s="167" t="s">
        <v>44</v>
      </c>
    </row>
    <row r="7" spans="1:8" x14ac:dyDescent="0.25">
      <c r="A7" s="7" t="s">
        <v>451</v>
      </c>
      <c r="B7" s="7" t="s">
        <v>452</v>
      </c>
      <c r="D7" s="7" t="s">
        <v>459</v>
      </c>
      <c r="E7" s="7" t="s">
        <v>34</v>
      </c>
      <c r="G7" s="167" t="s">
        <v>45</v>
      </c>
      <c r="H7" s="167" t="s">
        <v>14</v>
      </c>
    </row>
    <row r="8" spans="1:8" x14ac:dyDescent="0.25">
      <c r="A8" s="7" t="s">
        <v>25</v>
      </c>
      <c r="B8" s="7" t="s">
        <v>26</v>
      </c>
      <c r="D8" s="7" t="s">
        <v>19</v>
      </c>
      <c r="E8" s="7" t="s">
        <v>20</v>
      </c>
      <c r="G8" s="167" t="s">
        <v>50</v>
      </c>
      <c r="H8" s="167" t="s">
        <v>52</v>
      </c>
    </row>
    <row r="9" spans="1:8" x14ac:dyDescent="0.25">
      <c r="A9" s="7" t="s">
        <v>27</v>
      </c>
      <c r="B9" s="7" t="s">
        <v>28</v>
      </c>
      <c r="D9" s="7" t="s">
        <v>474</v>
      </c>
      <c r="E9" s="7" t="s">
        <v>471</v>
      </c>
      <c r="G9" s="167" t="s">
        <v>68</v>
      </c>
      <c r="H9" s="167" t="s">
        <v>69</v>
      </c>
    </row>
    <row r="10" spans="1:8" x14ac:dyDescent="0.25">
      <c r="A10" s="7" t="s">
        <v>475</v>
      </c>
      <c r="B10" s="7" t="s">
        <v>476</v>
      </c>
      <c r="D10" s="7" t="s">
        <v>441</v>
      </c>
      <c r="E10" s="7" t="s">
        <v>439</v>
      </c>
      <c r="G10" s="167" t="s">
        <v>22</v>
      </c>
      <c r="H10" s="167" t="s">
        <v>66</v>
      </c>
    </row>
    <row r="11" spans="1:8" x14ac:dyDescent="0.25">
      <c r="A11" s="7" t="s">
        <v>29</v>
      </c>
      <c r="B11" s="7" t="s">
        <v>6</v>
      </c>
      <c r="D11" s="7" t="s">
        <v>31</v>
      </c>
      <c r="E11" s="7" t="s">
        <v>32</v>
      </c>
      <c r="G11" s="167" t="s">
        <v>79</v>
      </c>
      <c r="H11" s="167" t="s">
        <v>34</v>
      </c>
    </row>
    <row r="12" spans="1:8" x14ac:dyDescent="0.25">
      <c r="A12" s="7" t="s">
        <v>50</v>
      </c>
      <c r="B12" s="7" t="s">
        <v>51</v>
      </c>
      <c r="D12" s="7" t="s">
        <v>33</v>
      </c>
      <c r="E12" s="7" t="s">
        <v>34</v>
      </c>
      <c r="G12" s="167" t="s">
        <v>87</v>
      </c>
      <c r="H12" s="167" t="s">
        <v>88</v>
      </c>
    </row>
    <row r="13" spans="1:8" x14ac:dyDescent="0.25">
      <c r="A13" s="7" t="s">
        <v>55</v>
      </c>
      <c r="B13" s="7" t="s">
        <v>56</v>
      </c>
      <c r="D13" s="7" t="s">
        <v>35</v>
      </c>
      <c r="E13" s="7" t="s">
        <v>36</v>
      </c>
    </row>
    <row r="14" spans="1:8" x14ac:dyDescent="0.25">
      <c r="A14" s="7" t="s">
        <v>60</v>
      </c>
      <c r="B14" s="7" t="s">
        <v>54</v>
      </c>
      <c r="D14" s="7" t="s">
        <v>37</v>
      </c>
      <c r="E14" s="7" t="s">
        <v>38</v>
      </c>
    </row>
    <row r="15" spans="1:8" x14ac:dyDescent="0.25">
      <c r="A15" s="7" t="s">
        <v>62</v>
      </c>
      <c r="B15" s="7" t="s">
        <v>63</v>
      </c>
      <c r="D15" s="7" t="s">
        <v>447</v>
      </c>
      <c r="E15" s="7" t="s">
        <v>466</v>
      </c>
    </row>
    <row r="16" spans="1:8" x14ac:dyDescent="0.25">
      <c r="A16" s="7" t="s">
        <v>62</v>
      </c>
      <c r="B16" s="7" t="s">
        <v>64</v>
      </c>
      <c r="D16" s="7" t="s">
        <v>41</v>
      </c>
      <c r="E16" s="7" t="s">
        <v>42</v>
      </c>
    </row>
    <row r="17" spans="1:9" x14ac:dyDescent="0.25">
      <c r="A17" s="7" t="s">
        <v>70</v>
      </c>
      <c r="B17" s="7" t="s">
        <v>71</v>
      </c>
      <c r="D17" s="7" t="s">
        <v>53</v>
      </c>
      <c r="E17" s="7" t="s">
        <v>54</v>
      </c>
      <c r="G17" s="165" t="s">
        <v>523</v>
      </c>
      <c r="H17" s="164"/>
    </row>
    <row r="18" spans="1:9" x14ac:dyDescent="0.25">
      <c r="A18" s="7" t="s">
        <v>72</v>
      </c>
      <c r="B18" s="7" t="s">
        <v>73</v>
      </c>
      <c r="D18" s="7" t="s">
        <v>198</v>
      </c>
      <c r="E18" s="7" t="s">
        <v>61</v>
      </c>
      <c r="G18" s="164"/>
      <c r="H18" s="164"/>
    </row>
    <row r="19" spans="1:9" x14ac:dyDescent="0.25">
      <c r="A19" s="7" t="s">
        <v>72</v>
      </c>
      <c r="B19" s="7" t="s">
        <v>74</v>
      </c>
      <c r="D19" s="7" t="s">
        <v>72</v>
      </c>
      <c r="E19" s="7" t="s">
        <v>10</v>
      </c>
      <c r="G19" s="32" t="s">
        <v>0</v>
      </c>
      <c r="H19" s="32" t="s">
        <v>1</v>
      </c>
    </row>
    <row r="20" spans="1:9" x14ac:dyDescent="0.25">
      <c r="A20" s="7" t="s">
        <v>446</v>
      </c>
      <c r="B20" s="7" t="s">
        <v>16</v>
      </c>
      <c r="D20" s="7" t="s">
        <v>22</v>
      </c>
      <c r="E20" s="7" t="s">
        <v>75</v>
      </c>
      <c r="G20" s="168" t="s">
        <v>13</v>
      </c>
      <c r="H20" s="168" t="s">
        <v>14</v>
      </c>
    </row>
    <row r="21" spans="1:9" x14ac:dyDescent="0.25">
      <c r="A21" s="7" t="s">
        <v>486</v>
      </c>
      <c r="B21" s="7" t="s">
        <v>18</v>
      </c>
      <c r="D21" s="7" t="s">
        <v>83</v>
      </c>
      <c r="E21" s="7" t="s">
        <v>14</v>
      </c>
      <c r="G21" s="168" t="s">
        <v>30</v>
      </c>
      <c r="H21" s="168" t="s">
        <v>18</v>
      </c>
    </row>
    <row r="22" spans="1:9" x14ac:dyDescent="0.25">
      <c r="A22" s="7" t="s">
        <v>89</v>
      </c>
      <c r="B22" s="7" t="s">
        <v>90</v>
      </c>
      <c r="D22" s="7" t="s">
        <v>93</v>
      </c>
      <c r="E22" s="7" t="s">
        <v>94</v>
      </c>
      <c r="G22" s="168" t="s">
        <v>46</v>
      </c>
      <c r="H22" s="168" t="s">
        <v>14</v>
      </c>
    </row>
    <row r="23" spans="1:9" x14ac:dyDescent="0.25">
      <c r="A23" s="7" t="s">
        <v>96</v>
      </c>
      <c r="B23" s="7" t="s">
        <v>56</v>
      </c>
      <c r="D23" s="7" t="s">
        <v>99</v>
      </c>
      <c r="E23" s="7" t="s">
        <v>100</v>
      </c>
      <c r="G23" s="168" t="s">
        <v>57</v>
      </c>
      <c r="H23" s="168" t="s">
        <v>18</v>
      </c>
    </row>
    <row r="24" spans="1:9" x14ac:dyDescent="0.25">
      <c r="A24" s="7" t="s">
        <v>103</v>
      </c>
      <c r="B24" s="7" t="s">
        <v>77</v>
      </c>
      <c r="D24" s="7" t="s">
        <v>110</v>
      </c>
      <c r="E24" s="7" t="s">
        <v>111</v>
      </c>
      <c r="G24" s="168" t="s">
        <v>95</v>
      </c>
      <c r="H24" s="168" t="s">
        <v>48</v>
      </c>
    </row>
    <row r="25" spans="1:9" x14ac:dyDescent="0.25">
      <c r="A25" s="174" t="s">
        <v>104</v>
      </c>
      <c r="B25" s="174" t="s">
        <v>105</v>
      </c>
      <c r="D25" s="7" t="s">
        <v>91</v>
      </c>
      <c r="E25" s="7" t="s">
        <v>92</v>
      </c>
      <c r="G25" s="168" t="s">
        <v>21</v>
      </c>
      <c r="H25" s="168" t="s">
        <v>22</v>
      </c>
    </row>
    <row r="26" spans="1:9" x14ac:dyDescent="0.25">
      <c r="A26" s="7" t="s">
        <v>106</v>
      </c>
      <c r="B26" s="7" t="s">
        <v>107</v>
      </c>
      <c r="D26" s="168" t="s">
        <v>65</v>
      </c>
      <c r="E26" s="168" t="s">
        <v>16</v>
      </c>
    </row>
    <row r="27" spans="1:9" x14ac:dyDescent="0.25">
      <c r="A27" s="7" t="s">
        <v>487</v>
      </c>
      <c r="B27" s="7" t="s">
        <v>471</v>
      </c>
      <c r="D27" s="168" t="s">
        <v>9</v>
      </c>
      <c r="E27" s="168" t="s">
        <v>10</v>
      </c>
      <c r="G27" s="168" t="s">
        <v>65</v>
      </c>
      <c r="H27" s="168" t="s">
        <v>66</v>
      </c>
      <c r="I27" s="168" t="s">
        <v>519</v>
      </c>
    </row>
    <row r="28" spans="1:9" x14ac:dyDescent="0.25">
      <c r="A28" s="7" t="s">
        <v>114</v>
      </c>
      <c r="B28" s="7" t="s">
        <v>115</v>
      </c>
      <c r="D28" s="168" t="s">
        <v>58</v>
      </c>
      <c r="E28" s="168" t="s">
        <v>59</v>
      </c>
      <c r="G28" s="168" t="s">
        <v>6</v>
      </c>
      <c r="H28" s="168" t="s">
        <v>88</v>
      </c>
      <c r="I28" s="168" t="s">
        <v>519</v>
      </c>
    </row>
    <row r="29" spans="1:9" x14ac:dyDescent="0.25">
      <c r="A29" s="7" t="s">
        <v>116</v>
      </c>
      <c r="B29" s="7" t="s">
        <v>117</v>
      </c>
      <c r="G29" s="164"/>
      <c r="H29" s="164"/>
    </row>
    <row r="31" spans="1:9" x14ac:dyDescent="0.25">
      <c r="A31" s="175" t="s">
        <v>525</v>
      </c>
    </row>
    <row r="33" spans="1:4" x14ac:dyDescent="0.25">
      <c r="A33" s="101">
        <f>COUNTA(A4:A29)</f>
        <v>26</v>
      </c>
      <c r="D33" s="101">
        <f>COUNTA(D4:D29)</f>
        <v>25</v>
      </c>
    </row>
  </sheetData>
  <sortState ref="G4:H12">
    <sortCondition ref="G4:G12"/>
    <sortCondition ref="H4:H12"/>
  </sortState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pane ySplit="1" topLeftCell="A57" activePane="bottomLeft" state="frozen"/>
      <selection pane="bottomLeft" activeCell="B2" sqref="B2:B92"/>
    </sheetView>
  </sheetViews>
  <sheetFormatPr defaultRowHeight="15" x14ac:dyDescent="0.25"/>
  <cols>
    <col min="1" max="2" width="40.85546875" customWidth="1"/>
    <col min="3" max="3" width="25.140625" bestFit="1" customWidth="1"/>
    <col min="4" max="4" width="21.140625" style="82" bestFit="1" customWidth="1"/>
  </cols>
  <sheetData>
    <row r="1" spans="1:3" x14ac:dyDescent="0.25">
      <c r="A1" s="81" t="s">
        <v>435</v>
      </c>
      <c r="B1" s="81" t="s">
        <v>518</v>
      </c>
      <c r="C1" s="81" t="s">
        <v>436</v>
      </c>
    </row>
    <row r="2" spans="1:3" x14ac:dyDescent="0.25">
      <c r="A2" t="s">
        <v>329</v>
      </c>
      <c r="B2" t="str">
        <f t="shared" ref="B2:B65" si="0">CONCATENATE(A2,";")</f>
        <v>adm7@bigpond.com;</v>
      </c>
      <c r="C2" t="s">
        <v>405</v>
      </c>
    </row>
    <row r="3" spans="1:3" x14ac:dyDescent="0.25">
      <c r="A3" t="s">
        <v>149</v>
      </c>
      <c r="B3" t="str">
        <f t="shared" si="0"/>
        <v>allison.3220@gmail.com;</v>
      </c>
      <c r="C3" t="s">
        <v>382</v>
      </c>
    </row>
    <row r="4" spans="1:3" x14ac:dyDescent="0.25">
      <c r="A4" t="s">
        <v>357</v>
      </c>
      <c r="B4" t="str">
        <f t="shared" si="0"/>
        <v>amanda@smellies.com.au;</v>
      </c>
      <c r="C4" t="s">
        <v>429</v>
      </c>
    </row>
    <row r="5" spans="1:3" x14ac:dyDescent="0.25">
      <c r="A5" t="s">
        <v>164</v>
      </c>
      <c r="B5" t="str">
        <f t="shared" si="0"/>
        <v>anniemc63@hotmail.com;</v>
      </c>
      <c r="C5" t="s">
        <v>387</v>
      </c>
    </row>
    <row r="6" spans="1:3" x14ac:dyDescent="0.25">
      <c r="A6" t="s">
        <v>153</v>
      </c>
      <c r="B6" t="str">
        <f t="shared" si="0"/>
        <v>ashley.rosalie@optusnet.com.au;</v>
      </c>
      <c r="C6" t="s">
        <v>383</v>
      </c>
    </row>
    <row r="7" spans="1:3" x14ac:dyDescent="0.25">
      <c r="A7" t="s">
        <v>155</v>
      </c>
      <c r="B7" t="str">
        <f t="shared" si="0"/>
        <v>ashleyk@saunderskillen.com.au;</v>
      </c>
      <c r="C7" t="s">
        <v>383</v>
      </c>
    </row>
    <row r="8" spans="1:3" x14ac:dyDescent="0.25">
      <c r="A8" t="s">
        <v>361</v>
      </c>
      <c r="B8" t="str">
        <f t="shared" si="0"/>
        <v>bellsbeach3228@gmail.com;</v>
      </c>
      <c r="C8" t="s">
        <v>431</v>
      </c>
    </row>
    <row r="9" spans="1:3" x14ac:dyDescent="0.25">
      <c r="A9" t="s">
        <v>323</v>
      </c>
      <c r="B9" t="str">
        <f t="shared" si="0"/>
        <v>bensoh@ignatius.vic.edu.au;</v>
      </c>
      <c r="C9" t="s">
        <v>400</v>
      </c>
    </row>
    <row r="10" spans="1:3" x14ac:dyDescent="0.25">
      <c r="A10" t="s">
        <v>151</v>
      </c>
      <c r="B10" t="str">
        <f t="shared" si="0"/>
        <v>brendanhenrydesign1@gmail.com;</v>
      </c>
      <c r="C10" t="s">
        <v>381</v>
      </c>
    </row>
    <row r="11" spans="1:3" x14ac:dyDescent="0.25">
      <c r="A11" t="s">
        <v>347</v>
      </c>
      <c r="B11" t="str">
        <f t="shared" si="0"/>
        <v>bridgehenderson@hotmail.com;</v>
      </c>
      <c r="C11" t="s">
        <v>421</v>
      </c>
    </row>
    <row r="12" spans="1:3" x14ac:dyDescent="0.25">
      <c r="A12" t="s">
        <v>349</v>
      </c>
      <c r="B12" t="str">
        <f t="shared" si="0"/>
        <v>bronocal@hotmail.com;</v>
      </c>
      <c r="C12" t="s">
        <v>422</v>
      </c>
    </row>
    <row r="13" spans="1:3" x14ac:dyDescent="0.25">
      <c r="A13" s="83" t="s">
        <v>438</v>
      </c>
      <c r="B13" t="str">
        <f t="shared" si="0"/>
        <v>cmbrice1@optusnet.com.au;</v>
      </c>
      <c r="C13" t="s">
        <v>401</v>
      </c>
    </row>
    <row r="14" spans="1:3" x14ac:dyDescent="0.25">
      <c r="A14" t="s">
        <v>140</v>
      </c>
      <c r="B14" t="str">
        <f t="shared" si="0"/>
        <v>craig.a.dowling@team.telstra.com;</v>
      </c>
      <c r="C14" t="s">
        <v>377</v>
      </c>
    </row>
    <row r="15" spans="1:3" x14ac:dyDescent="0.25">
      <c r="A15" t="s">
        <v>321</v>
      </c>
      <c r="B15" t="str">
        <f t="shared" si="0"/>
        <v>d.ahearn@hotmail.com;</v>
      </c>
      <c r="C15" t="s">
        <v>398</v>
      </c>
    </row>
    <row r="16" spans="1:3" x14ac:dyDescent="0.25">
      <c r="A16" t="s">
        <v>168</v>
      </c>
      <c r="B16" t="str">
        <f t="shared" si="0"/>
        <v>damienandlyndy@bigpond.com;</v>
      </c>
      <c r="C16" t="s">
        <v>388</v>
      </c>
    </row>
    <row r="17" spans="1:3" x14ac:dyDescent="0.25">
      <c r="A17" t="s">
        <v>143</v>
      </c>
      <c r="B17" t="str">
        <f t="shared" si="0"/>
        <v>dan.foley66@bigpond.com.au;</v>
      </c>
      <c r="C17" t="s">
        <v>378</v>
      </c>
    </row>
    <row r="18" spans="1:3" x14ac:dyDescent="0.25">
      <c r="A18" t="s">
        <v>352</v>
      </c>
      <c r="B18" t="str">
        <f t="shared" si="0"/>
        <v>darrelradcliffe@westnet.com.au;</v>
      </c>
      <c r="C18" t="s">
        <v>425</v>
      </c>
    </row>
    <row r="19" spans="1:3" x14ac:dyDescent="0.25">
      <c r="A19" t="s">
        <v>182</v>
      </c>
      <c r="B19" t="str">
        <f t="shared" si="0"/>
        <v>david@ivystreet.com.au;</v>
      </c>
      <c r="C19" t="s">
        <v>395</v>
      </c>
    </row>
    <row r="20" spans="1:3" x14ac:dyDescent="0.25">
      <c r="A20" t="s">
        <v>322</v>
      </c>
      <c r="B20" t="str">
        <f t="shared" si="0"/>
        <v>dbaensch@geelongcity.vic.gov.au;</v>
      </c>
      <c r="C20" t="s">
        <v>399</v>
      </c>
    </row>
    <row r="21" spans="1:3" x14ac:dyDescent="0.25">
      <c r="A21" t="s">
        <v>124</v>
      </c>
      <c r="B21" t="str">
        <f t="shared" si="0"/>
        <v>dcscott2@bigpond.com;</v>
      </c>
      <c r="C21" t="s">
        <v>370</v>
      </c>
    </row>
    <row r="22" spans="1:3" x14ac:dyDescent="0.25">
      <c r="A22" t="s">
        <v>320</v>
      </c>
      <c r="B22" t="str">
        <f t="shared" si="0"/>
        <v>ddahearn@bigpond.com;</v>
      </c>
      <c r="C22" t="s">
        <v>398</v>
      </c>
    </row>
    <row r="23" spans="1:3" x14ac:dyDescent="0.25">
      <c r="A23" t="s">
        <v>350</v>
      </c>
      <c r="B23" t="str">
        <f t="shared" si="0"/>
        <v>denisbron@hotmail.com;</v>
      </c>
      <c r="C23" t="s">
        <v>422</v>
      </c>
    </row>
    <row r="24" spans="1:3" x14ac:dyDescent="0.25">
      <c r="A24" t="s">
        <v>331</v>
      </c>
      <c r="B24" t="str">
        <f t="shared" si="0"/>
        <v>denisegan11@hotmail.com;</v>
      </c>
      <c r="C24" t="s">
        <v>406</v>
      </c>
    </row>
    <row r="25" spans="1:3" x14ac:dyDescent="0.25">
      <c r="A25" t="s">
        <v>184</v>
      </c>
      <c r="B25" t="str">
        <f t="shared" si="0"/>
        <v>donna.stokie@bigpond.com;</v>
      </c>
      <c r="C25" t="s">
        <v>396</v>
      </c>
    </row>
    <row r="26" spans="1:3" x14ac:dyDescent="0.25">
      <c r="A26" t="s">
        <v>138</v>
      </c>
      <c r="B26" t="str">
        <f t="shared" si="0"/>
        <v>dowling.catherine.m@edumail.vic.gov.au;</v>
      </c>
      <c r="C26" t="s">
        <v>377</v>
      </c>
    </row>
    <row r="27" spans="1:3" x14ac:dyDescent="0.25">
      <c r="A27" t="s">
        <v>145</v>
      </c>
      <c r="B27" t="str">
        <f t="shared" si="0"/>
        <v>dzen@csr.com.au;</v>
      </c>
      <c r="C27" t="s">
        <v>379</v>
      </c>
    </row>
    <row r="28" spans="1:3" x14ac:dyDescent="0.25">
      <c r="A28" t="s">
        <v>358</v>
      </c>
      <c r="B28" t="str">
        <f t="shared" si="0"/>
        <v>enquiries@smellies.com.au;</v>
      </c>
      <c r="C28" t="s">
        <v>429</v>
      </c>
    </row>
    <row r="29" spans="1:3" x14ac:dyDescent="0.25">
      <c r="A29" t="s">
        <v>127</v>
      </c>
      <c r="B29" t="str">
        <f t="shared" si="0"/>
        <v>family.beattie@gmail.com;</v>
      </c>
      <c r="C29" t="s">
        <v>371</v>
      </c>
    </row>
    <row r="30" spans="1:3" x14ac:dyDescent="0.25">
      <c r="A30" t="s">
        <v>141</v>
      </c>
      <c r="B30" t="str">
        <f t="shared" si="0"/>
        <v>foleth411@sjcgeelong.vic.edu.au;</v>
      </c>
      <c r="C30" t="s">
        <v>378</v>
      </c>
    </row>
    <row r="31" spans="1:3" x14ac:dyDescent="0.25">
      <c r="A31" t="s">
        <v>341</v>
      </c>
      <c r="B31" t="str">
        <f t="shared" si="0"/>
        <v>gab@roderick.com.au;</v>
      </c>
      <c r="C31" t="s">
        <v>416</v>
      </c>
    </row>
    <row r="32" spans="1:3" x14ac:dyDescent="0.25">
      <c r="A32" t="s">
        <v>341</v>
      </c>
      <c r="B32" t="str">
        <f t="shared" si="0"/>
        <v>gab@roderick.com.au;</v>
      </c>
      <c r="C32" t="s">
        <v>417</v>
      </c>
    </row>
    <row r="33" spans="1:3" x14ac:dyDescent="0.25">
      <c r="A33" t="s">
        <v>330</v>
      </c>
      <c r="B33" t="str">
        <f t="shared" si="0"/>
        <v>geelongot@bigpond.com;</v>
      </c>
      <c r="C33" t="s">
        <v>405</v>
      </c>
    </row>
    <row r="34" spans="1:3" x14ac:dyDescent="0.25">
      <c r="A34" t="s">
        <v>355</v>
      </c>
      <c r="B34" t="str">
        <f t="shared" si="0"/>
        <v>gerard.robertson@police.vic.gov.au;</v>
      </c>
      <c r="C34" t="s">
        <v>428</v>
      </c>
    </row>
    <row r="35" spans="1:3" x14ac:dyDescent="0.25">
      <c r="A35" t="s">
        <v>340</v>
      </c>
      <c r="B35" t="str">
        <f t="shared" si="0"/>
        <v>gla76210@bigpond.net.au;</v>
      </c>
      <c r="C35" t="s">
        <v>414</v>
      </c>
    </row>
    <row r="36" spans="1:3" x14ac:dyDescent="0.25">
      <c r="A36" t="s">
        <v>340</v>
      </c>
      <c r="B36" t="str">
        <f t="shared" si="0"/>
        <v>gla76210@bigpond.net.au;</v>
      </c>
      <c r="C36" t="s">
        <v>415</v>
      </c>
    </row>
    <row r="37" spans="1:3" x14ac:dyDescent="0.25">
      <c r="A37" t="s">
        <v>356</v>
      </c>
      <c r="B37" t="str">
        <f t="shared" si="0"/>
        <v>grainnerobertson@yahoo.com.au;</v>
      </c>
      <c r="C37" t="s">
        <v>428</v>
      </c>
    </row>
    <row r="38" spans="1:3" x14ac:dyDescent="0.25">
      <c r="A38" t="s">
        <v>159</v>
      </c>
      <c r="B38" t="str">
        <f t="shared" si="0"/>
        <v>guy.krippner@gmail.com;</v>
      </c>
      <c r="C38" t="s">
        <v>385</v>
      </c>
    </row>
    <row r="39" spans="1:3" x14ac:dyDescent="0.25">
      <c r="A39" t="s">
        <v>144</v>
      </c>
      <c r="B39" t="str">
        <f t="shared" si="0"/>
        <v>hare.zen@bigpond.com;</v>
      </c>
      <c r="C39" t="s">
        <v>379</v>
      </c>
    </row>
    <row r="40" spans="1:3" x14ac:dyDescent="0.25">
      <c r="A40" t="s">
        <v>339</v>
      </c>
      <c r="B40" t="str">
        <f t="shared" si="0"/>
        <v>harvey.lang@bigpond.com;</v>
      </c>
      <c r="C40" t="s">
        <v>413</v>
      </c>
    </row>
    <row r="41" spans="1:3" x14ac:dyDescent="0.25">
      <c r="A41" t="s">
        <v>338</v>
      </c>
      <c r="B41" t="str">
        <f t="shared" si="0"/>
        <v>hoveysgeelong@bigpond.com;</v>
      </c>
      <c r="C41" t="s">
        <v>412</v>
      </c>
    </row>
    <row r="42" spans="1:3" x14ac:dyDescent="0.25">
      <c r="A42" t="s">
        <v>185</v>
      </c>
      <c r="B42" t="str">
        <f t="shared" si="0"/>
        <v>james.stokie@target.com.au;</v>
      </c>
      <c r="C42" t="s">
        <v>396</v>
      </c>
    </row>
    <row r="43" spans="1:3" x14ac:dyDescent="0.25">
      <c r="A43" t="s">
        <v>362</v>
      </c>
      <c r="B43" t="str">
        <f t="shared" si="0"/>
        <v>janetlorne@bigpond.com;</v>
      </c>
      <c r="C43" t="s">
        <v>432</v>
      </c>
    </row>
    <row r="44" spans="1:3" x14ac:dyDescent="0.25">
      <c r="A44" t="s">
        <v>348</v>
      </c>
      <c r="B44" t="str">
        <f t="shared" si="0"/>
        <v>jbhenderson@hotmail.com;</v>
      </c>
      <c r="C44" t="s">
        <v>421</v>
      </c>
    </row>
    <row r="45" spans="1:3" x14ac:dyDescent="0.25">
      <c r="A45" t="s">
        <v>176</v>
      </c>
      <c r="B45" t="str">
        <f t="shared" si="0"/>
        <v>Jenniferparrot.au@gmail.com;</v>
      </c>
      <c r="C45" t="s">
        <v>392</v>
      </c>
    </row>
    <row r="46" spans="1:3" x14ac:dyDescent="0.25">
      <c r="A46" t="s">
        <v>353</v>
      </c>
      <c r="B46" t="str">
        <f t="shared" si="0"/>
        <v>jfr1@optusnet.com.au;</v>
      </c>
      <c r="C46" t="s">
        <v>426</v>
      </c>
    </row>
    <row r="47" spans="1:3" x14ac:dyDescent="0.25">
      <c r="A47" t="s">
        <v>333</v>
      </c>
      <c r="B47" t="str">
        <f t="shared" si="0"/>
        <v>judyandjosh@hotmail.com;</v>
      </c>
      <c r="C47" t="s">
        <v>408</v>
      </c>
    </row>
    <row r="48" spans="1:3" x14ac:dyDescent="0.25">
      <c r="A48" t="s">
        <v>328</v>
      </c>
      <c r="B48" t="str">
        <f t="shared" si="0"/>
        <v>karindadenison@gmail.com;</v>
      </c>
      <c r="C48" t="s">
        <v>404</v>
      </c>
    </row>
    <row r="49" spans="1:4" x14ac:dyDescent="0.25">
      <c r="A49" t="s">
        <v>130</v>
      </c>
      <c r="B49" t="str">
        <f t="shared" si="0"/>
        <v>kblood@bigpond.net.au;</v>
      </c>
      <c r="C49" t="s">
        <v>373</v>
      </c>
    </row>
    <row r="50" spans="1:4" x14ac:dyDescent="0.25">
      <c r="A50" t="s">
        <v>346</v>
      </c>
      <c r="B50" t="str">
        <f t="shared" si="0"/>
        <v>kevin.mcmahon@ndis.gov.au;</v>
      </c>
      <c r="C50" t="s">
        <v>419</v>
      </c>
    </row>
    <row r="51" spans="1:4" x14ac:dyDescent="0.25">
      <c r="A51" t="s">
        <v>172</v>
      </c>
      <c r="B51" t="str">
        <f t="shared" si="0"/>
        <v>lkmorwood@gmail.com;</v>
      </c>
      <c r="C51" t="s">
        <v>390</v>
      </c>
    </row>
    <row r="52" spans="1:4" x14ac:dyDescent="0.25">
      <c r="A52" t="s">
        <v>334</v>
      </c>
      <c r="B52" t="str">
        <f t="shared" si="0"/>
        <v>llhenderson15@gmail.com;</v>
      </c>
      <c r="C52" t="s">
        <v>409</v>
      </c>
    </row>
    <row r="53" spans="1:4" x14ac:dyDescent="0.25">
      <c r="A53" t="s">
        <v>354</v>
      </c>
      <c r="B53" t="str">
        <f t="shared" si="0"/>
        <v>loretta.rimmer@gmail.com;</v>
      </c>
      <c r="C53" t="s">
        <v>427</v>
      </c>
    </row>
    <row r="54" spans="1:4" x14ac:dyDescent="0.25">
      <c r="A54" t="s">
        <v>180</v>
      </c>
      <c r="B54" t="str">
        <f t="shared" si="0"/>
        <v>lrobinson@smgeelong.catholic.edu.au;</v>
      </c>
      <c r="C54" t="s">
        <v>394</v>
      </c>
    </row>
    <row r="55" spans="1:4" x14ac:dyDescent="0.25">
      <c r="A55" t="s">
        <v>161</v>
      </c>
      <c r="B55" t="str">
        <f t="shared" si="0"/>
        <v>maish@bigpond.net.au;</v>
      </c>
      <c r="C55" t="s">
        <v>386</v>
      </c>
    </row>
    <row r="56" spans="1:4" x14ac:dyDescent="0.25">
      <c r="A56" t="s">
        <v>156</v>
      </c>
      <c r="B56" t="str">
        <f t="shared" si="0"/>
        <v>marisa.jkol@gmail.com;</v>
      </c>
      <c r="C56" t="s">
        <v>384</v>
      </c>
    </row>
    <row r="57" spans="1:4" x14ac:dyDescent="0.25">
      <c r="A57" s="82" t="s">
        <v>324</v>
      </c>
      <c r="B57" t="str">
        <f t="shared" si="0"/>
        <v>marktara@sunet.com.au;</v>
      </c>
      <c r="C57" s="82" t="s">
        <v>400</v>
      </c>
      <c r="D57" s="82" t="s">
        <v>437</v>
      </c>
    </row>
    <row r="58" spans="1:4" x14ac:dyDescent="0.25">
      <c r="A58" t="s">
        <v>345</v>
      </c>
      <c r="B58" t="str">
        <f t="shared" si="0"/>
        <v>megan.evans@clonard.catholic.edu.au;</v>
      </c>
      <c r="C58" t="s">
        <v>418</v>
      </c>
    </row>
    <row r="59" spans="1:4" x14ac:dyDescent="0.25">
      <c r="A59" t="s">
        <v>344</v>
      </c>
      <c r="B59" t="str">
        <f t="shared" si="0"/>
        <v>megan2410@hotmail.com;</v>
      </c>
      <c r="C59" t="s">
        <v>418</v>
      </c>
    </row>
    <row r="60" spans="1:4" x14ac:dyDescent="0.25">
      <c r="A60" t="s">
        <v>158</v>
      </c>
      <c r="B60" t="str">
        <f t="shared" si="0"/>
        <v>michael.kol@elgas.com.au;</v>
      </c>
      <c r="C60" t="s">
        <v>384</v>
      </c>
    </row>
    <row r="61" spans="1:4" x14ac:dyDescent="0.25">
      <c r="A61" t="s">
        <v>335</v>
      </c>
      <c r="B61" t="str">
        <f t="shared" si="0"/>
        <v>michelle@kfcgeelong.com;</v>
      </c>
      <c r="C61" t="s">
        <v>410</v>
      </c>
    </row>
    <row r="62" spans="1:4" x14ac:dyDescent="0.25">
      <c r="A62" t="s">
        <v>335</v>
      </c>
      <c r="B62" t="str">
        <f t="shared" si="0"/>
        <v>michelle@kfcgeelong.com;</v>
      </c>
      <c r="C62" t="s">
        <v>411</v>
      </c>
    </row>
    <row r="63" spans="1:4" x14ac:dyDescent="0.25">
      <c r="A63" t="s">
        <v>332</v>
      </c>
      <c r="B63" t="str">
        <f t="shared" si="0"/>
        <v>miggaloo@live.com.au;</v>
      </c>
      <c r="C63" t="s">
        <v>407</v>
      </c>
    </row>
    <row r="64" spans="1:4" x14ac:dyDescent="0.25">
      <c r="A64" t="s">
        <v>170</v>
      </c>
      <c r="B64" t="str">
        <f t="shared" si="0"/>
        <v>mmorwood@optusnet.com.au;</v>
      </c>
      <c r="C64" t="s">
        <v>390</v>
      </c>
    </row>
    <row r="65" spans="1:4" x14ac:dyDescent="0.25">
      <c r="A65" t="s">
        <v>364</v>
      </c>
      <c r="B65" t="str">
        <f t="shared" si="0"/>
        <v>mwilliams41@optusnet.com.au;</v>
      </c>
      <c r="C65" t="s">
        <v>433</v>
      </c>
    </row>
    <row r="66" spans="1:4" x14ac:dyDescent="0.25">
      <c r="A66" t="s">
        <v>360</v>
      </c>
      <c r="B66" t="str">
        <f t="shared" ref="B66:B91" si="1">CONCATENATE(A66,";")</f>
        <v>n.stahl@boundarybend.com;</v>
      </c>
      <c r="C66" t="s">
        <v>430</v>
      </c>
    </row>
    <row r="67" spans="1:4" x14ac:dyDescent="0.25">
      <c r="A67" t="s">
        <v>132</v>
      </c>
      <c r="B67" t="str">
        <f t="shared" si="1"/>
        <v>newkit@bemail.com.au;</v>
      </c>
      <c r="C67" t="s">
        <v>374</v>
      </c>
    </row>
    <row r="68" spans="1:4" x14ac:dyDescent="0.25">
      <c r="A68" t="s">
        <v>148</v>
      </c>
      <c r="B68" t="str">
        <f t="shared" si="1"/>
        <v>nheard@ccsbelmont.com.au;</v>
      </c>
      <c r="C68" t="s">
        <v>380</v>
      </c>
    </row>
    <row r="69" spans="1:4" x14ac:dyDescent="0.25">
      <c r="A69" t="s">
        <v>135</v>
      </c>
      <c r="B69" t="str">
        <f t="shared" si="1"/>
        <v>olliedarcy@bigpond.com;</v>
      </c>
      <c r="C69" t="s">
        <v>376</v>
      </c>
    </row>
    <row r="70" spans="1:4" x14ac:dyDescent="0.25">
      <c r="A70" t="s">
        <v>174</v>
      </c>
      <c r="B70" t="str">
        <f t="shared" si="1"/>
        <v>orford5@optusnet.com.au;</v>
      </c>
      <c r="C70" t="s">
        <v>391</v>
      </c>
    </row>
    <row r="71" spans="1:4" x14ac:dyDescent="0.25">
      <c r="A71" s="82" t="s">
        <v>174</v>
      </c>
      <c r="B71" t="str">
        <f t="shared" si="1"/>
        <v>orford5@optusnet.com.au;</v>
      </c>
      <c r="C71" s="82" t="s">
        <v>423</v>
      </c>
      <c r="D71" s="82" t="s">
        <v>437</v>
      </c>
    </row>
    <row r="72" spans="1:4" x14ac:dyDescent="0.25">
      <c r="A72" t="s">
        <v>327</v>
      </c>
      <c r="B72" t="str">
        <f t="shared" si="1"/>
        <v>pconway@geelongcollege.vic.edu.au;</v>
      </c>
      <c r="C72" t="s">
        <v>403</v>
      </c>
    </row>
    <row r="73" spans="1:4" x14ac:dyDescent="0.25">
      <c r="A73" t="s">
        <v>351</v>
      </c>
      <c r="B73" t="str">
        <f t="shared" si="1"/>
        <v>penny4773@gmail.com;</v>
      </c>
      <c r="C73" t="s">
        <v>424</v>
      </c>
    </row>
    <row r="74" spans="1:4" x14ac:dyDescent="0.25">
      <c r="A74" t="s">
        <v>166</v>
      </c>
      <c r="B74" t="str">
        <f t="shared" si="1"/>
        <v>pjt@pjtmotors.com.au;</v>
      </c>
      <c r="C74" t="s">
        <v>387</v>
      </c>
    </row>
    <row r="75" spans="1:4" x14ac:dyDescent="0.25">
      <c r="A75" t="s">
        <v>326</v>
      </c>
      <c r="B75" t="str">
        <f t="shared" si="1"/>
        <v>pmahoney@aapt.net.au;</v>
      </c>
      <c r="C75" t="s">
        <v>403</v>
      </c>
    </row>
    <row r="76" spans="1:4" x14ac:dyDescent="0.25">
      <c r="A76" t="s">
        <v>129</v>
      </c>
      <c r="B76" t="str">
        <f t="shared" si="1"/>
        <v>rblackley@crcmelton.com.au;</v>
      </c>
      <c r="C76" t="s">
        <v>372</v>
      </c>
    </row>
    <row r="77" spans="1:4" x14ac:dyDescent="0.25">
      <c r="A77" t="s">
        <v>178</v>
      </c>
      <c r="B77" t="str">
        <f t="shared" si="1"/>
        <v>remi.darby@bigpond.com;</v>
      </c>
      <c r="C77" t="s">
        <v>393</v>
      </c>
    </row>
    <row r="78" spans="1:4" x14ac:dyDescent="0.25">
      <c r="A78" t="s">
        <v>122</v>
      </c>
      <c r="B78" t="str">
        <f t="shared" si="1"/>
        <v>rmitchell17@bigpond.com;</v>
      </c>
      <c r="C78" t="s">
        <v>369</v>
      </c>
    </row>
    <row r="79" spans="1:4" x14ac:dyDescent="0.25">
      <c r="A79" t="s">
        <v>118</v>
      </c>
      <c r="B79" t="str">
        <f t="shared" si="1"/>
        <v>rob.kelly@defence.gov.au;</v>
      </c>
      <c r="C79" t="s">
        <v>367</v>
      </c>
    </row>
    <row r="80" spans="1:4" x14ac:dyDescent="0.25">
      <c r="A80" t="s">
        <v>133</v>
      </c>
      <c r="B80" t="str">
        <f t="shared" si="1"/>
        <v>rohanc@ncable.net.au;</v>
      </c>
      <c r="C80" t="s">
        <v>375</v>
      </c>
    </row>
    <row r="81" spans="1:3" x14ac:dyDescent="0.25">
      <c r="A81" t="s">
        <v>167</v>
      </c>
      <c r="B81" t="str">
        <f t="shared" si="1"/>
        <v>sam-tim@bigpond.com;</v>
      </c>
      <c r="C81" t="s">
        <v>389</v>
      </c>
    </row>
    <row r="82" spans="1:3" x14ac:dyDescent="0.25">
      <c r="A82" t="s">
        <v>137</v>
      </c>
      <c r="B82" t="str">
        <f t="shared" si="1"/>
        <v>sandra.darcy@bigpond.com;</v>
      </c>
      <c r="C82" t="s">
        <v>376</v>
      </c>
    </row>
    <row r="83" spans="1:3" x14ac:dyDescent="0.25">
      <c r="A83" t="s">
        <v>325</v>
      </c>
      <c r="B83" t="str">
        <f t="shared" si="1"/>
        <v>schafer12@hotmail.com;</v>
      </c>
      <c r="C83" t="s">
        <v>402</v>
      </c>
    </row>
    <row r="84" spans="1:3" x14ac:dyDescent="0.25">
      <c r="A84" t="s">
        <v>336</v>
      </c>
      <c r="B84" t="str">
        <f t="shared" si="1"/>
        <v>scott@kfcgeelong.com;</v>
      </c>
      <c r="C84" t="s">
        <v>410</v>
      </c>
    </row>
    <row r="85" spans="1:3" x14ac:dyDescent="0.25">
      <c r="A85" t="s">
        <v>337</v>
      </c>
      <c r="B85" t="str">
        <f t="shared" si="1"/>
        <v>scott@kfcgeelong.com.au;</v>
      </c>
      <c r="C85" t="s">
        <v>411</v>
      </c>
    </row>
    <row r="86" spans="1:3" x14ac:dyDescent="0.25">
      <c r="A86" t="s">
        <v>186</v>
      </c>
      <c r="B86" t="str">
        <f t="shared" si="1"/>
        <v>seth.tomlinson@sdp.sedagroup.com.au;</v>
      </c>
      <c r="C86" t="s">
        <v>397</v>
      </c>
    </row>
    <row r="87" spans="1:3" x14ac:dyDescent="0.25">
      <c r="A87" t="s">
        <v>146</v>
      </c>
      <c r="B87" t="str">
        <f t="shared" si="1"/>
        <v>this.is.macka@gmail.com;</v>
      </c>
      <c r="C87" t="s">
        <v>380</v>
      </c>
    </row>
    <row r="88" spans="1:3" x14ac:dyDescent="0.25">
      <c r="A88" t="s">
        <v>163</v>
      </c>
      <c r="B88" t="str">
        <f t="shared" si="1"/>
        <v>tim.maishman@godfreyhirst.com;</v>
      </c>
      <c r="C88" t="s">
        <v>386</v>
      </c>
    </row>
    <row r="89" spans="1:3" x14ac:dyDescent="0.25">
      <c r="A89" t="s">
        <v>120</v>
      </c>
      <c r="B89" t="str">
        <f t="shared" si="1"/>
        <v>troymitchell24@optusnet.com.au;</v>
      </c>
      <c r="C89" t="s">
        <v>368</v>
      </c>
    </row>
    <row r="90" spans="1:3" x14ac:dyDescent="0.25">
      <c r="A90" t="s">
        <v>120</v>
      </c>
      <c r="B90" t="str">
        <f t="shared" si="1"/>
        <v>troymitchell24@optusnet.com.au;</v>
      </c>
      <c r="C90" t="s">
        <v>420</v>
      </c>
    </row>
    <row r="91" spans="1:3" x14ac:dyDescent="0.25">
      <c r="A91" t="s">
        <v>366</v>
      </c>
      <c r="B91" t="str">
        <f t="shared" si="1"/>
        <v>zacam@optusnet.com;</v>
      </c>
      <c r="C91" t="s">
        <v>434</v>
      </c>
    </row>
    <row r="92" spans="1:3" x14ac:dyDescent="0.25">
      <c r="A92" t="s">
        <v>365</v>
      </c>
      <c r="B92" t="str">
        <f>CONCATENATE(A92,";")</f>
        <v>zacam@optusnet.com.au;</v>
      </c>
      <c r="C92" t="s">
        <v>434</v>
      </c>
    </row>
  </sheetData>
  <sortState ref="A2:B153">
    <sortCondition ref="A2:A153"/>
  </sortState>
  <hyperlinks>
    <hyperlink ref="A1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</vt:lpstr>
      <vt:lpstr>SQUADS</vt:lpstr>
      <vt:lpstr>teams</vt:lpstr>
      <vt:lpstr>Emails Only</vt:lpstr>
      <vt:lpstr>List!Print_Titles</vt:lpstr>
    </vt:vector>
  </TitlesOfParts>
  <Company>Victoria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Gerard</dc:creator>
  <cp:lastModifiedBy>Robertson, Gerard</cp:lastModifiedBy>
  <cp:lastPrinted>2016-04-01T00:33:33Z</cp:lastPrinted>
  <dcterms:created xsi:type="dcterms:W3CDTF">2015-11-05T23:26:58Z</dcterms:created>
  <dcterms:modified xsi:type="dcterms:W3CDTF">2016-04-01T01:54:56Z</dcterms:modified>
</cp:coreProperties>
</file>